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6E4B8A8E-C197-4F21-A409-7F9D6213F615}" xr6:coauthVersionLast="47" xr6:coauthVersionMax="47" xr10:uidLastSave="{00000000-0000-0000-0000-000000000000}"/>
  <workbookProtection workbookAlgorithmName="SHA-512" workbookHashValue="8yC+2+Z0ccWqo6zI5ZX/pXhZWCGULc8a19TkLCsBmucLjB+9kAY52LnVD4N97RkW02z3jLWxSOmY6xSHpRR69g==" workbookSaltValue="dBy4i3gxzyu4vvv+TfgjIg==" workbookSpinCount="100000" lockStructure="1"/>
  <bookViews>
    <workbookView xWindow="34290" yWindow="-1550" windowWidth="38620" windowHeight="21100" activeTab="2" xr2:uid="{00000000-000D-0000-FFFF-FFFF00000000}"/>
  </bookViews>
  <sheets>
    <sheet name="Total Employees MultiRaceEthn" sheetId="1" r:id="rId1"/>
    <sheet name="FT Employees MultiRaceEthn" sheetId="8" r:id="rId2"/>
    <sheet name="PT Employees MultiRaceEthn"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9" l="1"/>
  <c r="U25" i="9"/>
  <c r="U24" i="9"/>
  <c r="U23" i="9"/>
  <c r="U22" i="9"/>
  <c r="U21" i="9"/>
  <c r="U19" i="9"/>
  <c r="U18" i="9"/>
  <c r="U17" i="9"/>
  <c r="U16" i="9"/>
  <c r="U15" i="9"/>
  <c r="U14" i="9"/>
  <c r="U13" i="9"/>
  <c r="U26" i="8"/>
  <c r="U25" i="8"/>
  <c r="U24" i="8"/>
  <c r="U23" i="8"/>
  <c r="U22" i="8"/>
  <c r="U21" i="8"/>
  <c r="U19" i="8"/>
  <c r="U18" i="8"/>
  <c r="U17" i="8"/>
  <c r="U16" i="8"/>
  <c r="U15" i="8"/>
  <c r="U14" i="8"/>
  <c r="U13" i="8"/>
  <c r="U26" i="1"/>
  <c r="U25" i="1"/>
  <c r="U24" i="1"/>
  <c r="U23" i="1"/>
  <c r="U22" i="1"/>
  <c r="U21" i="1"/>
  <c r="U19" i="1"/>
  <c r="U18" i="1"/>
  <c r="U17" i="1"/>
  <c r="U16" i="1"/>
  <c r="U15" i="1"/>
  <c r="U14" i="1"/>
  <c r="U13" i="1"/>
  <c r="T26" i="9" l="1"/>
  <c r="T25" i="9"/>
  <c r="T24" i="9"/>
  <c r="T23" i="9"/>
  <c r="T22" i="9"/>
  <c r="T21" i="9"/>
  <c r="T19" i="9"/>
  <c r="T18" i="9"/>
  <c r="T17" i="9"/>
  <c r="T16" i="9"/>
  <c r="T15" i="9"/>
  <c r="T14" i="9"/>
  <c r="T13" i="9"/>
  <c r="T26" i="8"/>
  <c r="T25" i="8"/>
  <c r="T24" i="8"/>
  <c r="T23" i="8"/>
  <c r="T22" i="8"/>
  <c r="T21" i="8"/>
  <c r="T19" i="8"/>
  <c r="T18" i="8"/>
  <c r="T17" i="8"/>
  <c r="T16" i="8"/>
  <c r="T15" i="8"/>
  <c r="T14" i="8"/>
  <c r="T13" i="8"/>
  <c r="T26" i="1" l="1"/>
  <c r="T25" i="1"/>
  <c r="T24" i="1"/>
  <c r="T23" i="1"/>
  <c r="T22" i="1"/>
  <c r="T21" i="1"/>
  <c r="T19" i="1"/>
  <c r="T18" i="1"/>
  <c r="T17" i="1"/>
  <c r="T16" i="1"/>
  <c r="T15" i="1"/>
  <c r="T14" i="1"/>
  <c r="T13" i="1"/>
  <c r="S26" i="9" l="1"/>
  <c r="S25" i="9"/>
  <c r="S24" i="9"/>
  <c r="S23" i="9"/>
  <c r="S22" i="9"/>
  <c r="S21" i="9"/>
  <c r="S19" i="9"/>
  <c r="S18" i="9"/>
  <c r="S17" i="9"/>
  <c r="S16" i="9"/>
  <c r="S15" i="9"/>
  <c r="S14" i="9"/>
  <c r="S13" i="9"/>
  <c r="S26" i="8"/>
  <c r="S25" i="8"/>
  <c r="S24" i="8"/>
  <c r="S23" i="8"/>
  <c r="S22" i="8"/>
  <c r="S21" i="8"/>
  <c r="S19" i="8"/>
  <c r="S18" i="8"/>
  <c r="S17" i="8"/>
  <c r="S16" i="8"/>
  <c r="S15" i="8"/>
  <c r="S14" i="8"/>
  <c r="S13" i="8"/>
  <c r="R15" i="1"/>
  <c r="S15" i="1"/>
  <c r="R14" i="1"/>
  <c r="S14" i="1"/>
  <c r="R13" i="1"/>
  <c r="S13" i="1"/>
  <c r="S26" i="1"/>
  <c r="S25" i="1"/>
  <c r="S24" i="1"/>
  <c r="S23" i="1"/>
  <c r="S22" i="1"/>
  <c r="S21" i="1"/>
  <c r="S19" i="1"/>
  <c r="S18" i="1"/>
  <c r="S17" i="1"/>
  <c r="S16" i="1"/>
  <c r="R26" i="9"/>
  <c r="R25" i="9"/>
  <c r="R24" i="9"/>
  <c r="R23" i="9"/>
  <c r="R22" i="9"/>
  <c r="R21" i="9"/>
  <c r="R19" i="9"/>
  <c r="R18" i="9"/>
  <c r="R17" i="9"/>
  <c r="R16" i="9"/>
  <c r="R15" i="9"/>
  <c r="R14" i="9"/>
  <c r="R13" i="9"/>
  <c r="R26" i="8"/>
  <c r="R25" i="8"/>
  <c r="R24" i="8"/>
  <c r="R23" i="8"/>
  <c r="R22" i="8"/>
  <c r="R21" i="8"/>
  <c r="R19" i="8"/>
  <c r="R18" i="8"/>
  <c r="R17" i="8"/>
  <c r="R16" i="8"/>
  <c r="R15" i="8"/>
  <c r="R14" i="8"/>
  <c r="R13" i="8"/>
  <c r="R26" i="1"/>
  <c r="R25" i="1"/>
  <c r="R24" i="1"/>
  <c r="R23" i="1"/>
  <c r="R22" i="1"/>
  <c r="R21" i="1"/>
  <c r="R19" i="1"/>
  <c r="R18" i="1"/>
  <c r="R17" i="1"/>
  <c r="R16" i="1"/>
  <c r="Q26" i="8" l="1"/>
  <c r="Q26" i="9"/>
  <c r="P26" i="9"/>
  <c r="O26" i="9"/>
  <c r="N26" i="9"/>
  <c r="M26" i="9"/>
  <c r="L26" i="9"/>
  <c r="K26" i="9"/>
  <c r="J26" i="9"/>
  <c r="I26" i="9"/>
  <c r="H26" i="9"/>
  <c r="G26" i="9"/>
  <c r="F26" i="9"/>
  <c r="E26" i="9"/>
  <c r="D26" i="9"/>
  <c r="C26" i="9"/>
  <c r="B26" i="9"/>
  <c r="Q25" i="9"/>
  <c r="P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3" i="9"/>
  <c r="P23" i="9"/>
  <c r="O23" i="9"/>
  <c r="N23" i="9"/>
  <c r="M23" i="9"/>
  <c r="L23" i="9"/>
  <c r="K23" i="9"/>
  <c r="J23" i="9"/>
  <c r="I23" i="9"/>
  <c r="H23" i="9"/>
  <c r="G23" i="9"/>
  <c r="F23" i="9"/>
  <c r="E23" i="9"/>
  <c r="D23" i="9"/>
  <c r="C23" i="9"/>
  <c r="B23" i="9"/>
  <c r="Q22" i="9"/>
  <c r="P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Q13" i="9"/>
  <c r="P13" i="9"/>
  <c r="O13" i="9"/>
  <c r="N13" i="9"/>
  <c r="M13" i="9"/>
  <c r="L13" i="9"/>
  <c r="K13" i="9"/>
  <c r="J13" i="9"/>
  <c r="I13" i="9"/>
  <c r="H13" i="9"/>
  <c r="G13" i="9"/>
  <c r="F13" i="9"/>
  <c r="E13" i="9"/>
  <c r="D13" i="9"/>
  <c r="C13" i="9"/>
  <c r="B13" i="9"/>
  <c r="P26" i="8"/>
  <c r="O26" i="8"/>
  <c r="N26" i="8"/>
  <c r="M26" i="8"/>
  <c r="L26" i="8"/>
  <c r="K26" i="8"/>
  <c r="J26" i="8"/>
  <c r="I26" i="8"/>
  <c r="H26" i="8"/>
  <c r="G26" i="8"/>
  <c r="F26" i="8"/>
  <c r="E26" i="8"/>
  <c r="D26" i="8"/>
  <c r="C26" i="8"/>
  <c r="B26" i="8"/>
  <c r="Q25" i="8"/>
  <c r="P25" i="8"/>
  <c r="O25" i="8"/>
  <c r="N25" i="8"/>
  <c r="M25" i="8"/>
  <c r="L25" i="8"/>
  <c r="K25" i="8"/>
  <c r="J25" i="8"/>
  <c r="I25" i="8"/>
  <c r="H25" i="8"/>
  <c r="G25" i="8"/>
  <c r="F25" i="8"/>
  <c r="E25" i="8"/>
  <c r="D25" i="8"/>
  <c r="C25" i="8"/>
  <c r="B25" i="8"/>
  <c r="Q24" i="8"/>
  <c r="P24" i="8"/>
  <c r="O24" i="8"/>
  <c r="N24" i="8"/>
  <c r="M24" i="8"/>
  <c r="L24" i="8"/>
  <c r="K24" i="8"/>
  <c r="J24" i="8"/>
  <c r="I24" i="8"/>
  <c r="H24" i="8"/>
  <c r="G24" i="8"/>
  <c r="F24" i="8"/>
  <c r="E24" i="8"/>
  <c r="D24" i="8"/>
  <c r="C24" i="8"/>
  <c r="B24" i="8"/>
  <c r="Q23" i="8"/>
  <c r="P23" i="8"/>
  <c r="O23" i="8"/>
  <c r="N23" i="8"/>
  <c r="M23" i="8"/>
  <c r="L23" i="8"/>
  <c r="K23" i="8"/>
  <c r="J23" i="8"/>
  <c r="I23" i="8"/>
  <c r="H23" i="8"/>
  <c r="G23" i="8"/>
  <c r="F23" i="8"/>
  <c r="E23" i="8"/>
  <c r="D23" i="8"/>
  <c r="C23" i="8"/>
  <c r="B23" i="8"/>
  <c r="Q22" i="8"/>
  <c r="P22" i="8"/>
  <c r="O22" i="8"/>
  <c r="N22" i="8"/>
  <c r="M22" i="8"/>
  <c r="L22" i="8"/>
  <c r="K22" i="8"/>
  <c r="J22" i="8"/>
  <c r="I22" i="8"/>
  <c r="H22" i="8"/>
  <c r="G22" i="8"/>
  <c r="F22" i="8"/>
  <c r="E22" i="8"/>
  <c r="D22" i="8"/>
  <c r="C22" i="8"/>
  <c r="B22" i="8"/>
  <c r="Q21" i="8"/>
  <c r="P21" i="8"/>
  <c r="O21" i="8"/>
  <c r="N21" i="8"/>
  <c r="M21" i="8"/>
  <c r="L21" i="8"/>
  <c r="K21" i="8"/>
  <c r="J21" i="8"/>
  <c r="I21" i="8"/>
  <c r="H21" i="8"/>
  <c r="G21" i="8"/>
  <c r="F21" i="8"/>
  <c r="E21" i="8"/>
  <c r="D21" i="8"/>
  <c r="C21" i="8"/>
  <c r="B21" i="8"/>
  <c r="Q19" i="8"/>
  <c r="P19" i="8"/>
  <c r="O19" i="8"/>
  <c r="N19" i="8"/>
  <c r="M19" i="8"/>
  <c r="L19" i="8"/>
  <c r="K19" i="8"/>
  <c r="J19" i="8"/>
  <c r="I19" i="8"/>
  <c r="H19" i="8"/>
  <c r="G19" i="8"/>
  <c r="F19" i="8"/>
  <c r="E19" i="8"/>
  <c r="D19" i="8"/>
  <c r="C19" i="8"/>
  <c r="B19" i="8"/>
  <c r="Q18" i="8"/>
  <c r="P18" i="8"/>
  <c r="O18" i="8"/>
  <c r="N18" i="8"/>
  <c r="M18" i="8"/>
  <c r="L18" i="8"/>
  <c r="K18" i="8"/>
  <c r="J18" i="8"/>
  <c r="I18" i="8"/>
  <c r="H18" i="8"/>
  <c r="G18" i="8"/>
  <c r="F18" i="8"/>
  <c r="E18" i="8"/>
  <c r="D18" i="8"/>
  <c r="C18" i="8"/>
  <c r="B18" i="8"/>
  <c r="Q17" i="8"/>
  <c r="P17" i="8"/>
  <c r="O17" i="8"/>
  <c r="N17" i="8"/>
  <c r="M17" i="8"/>
  <c r="L17" i="8"/>
  <c r="K17" i="8"/>
  <c r="J17" i="8"/>
  <c r="I17" i="8"/>
  <c r="H17" i="8"/>
  <c r="G17" i="8"/>
  <c r="F17" i="8"/>
  <c r="E17" i="8"/>
  <c r="D17" i="8"/>
  <c r="C17" i="8"/>
  <c r="B17" i="8"/>
  <c r="Q16" i="8"/>
  <c r="P16" i="8"/>
  <c r="O16" i="8"/>
  <c r="N16" i="8"/>
  <c r="M16" i="8"/>
  <c r="L16" i="8"/>
  <c r="K16" i="8"/>
  <c r="J16" i="8"/>
  <c r="I16" i="8"/>
  <c r="H16" i="8"/>
  <c r="G16" i="8"/>
  <c r="F16" i="8"/>
  <c r="E16" i="8"/>
  <c r="D16" i="8"/>
  <c r="C16" i="8"/>
  <c r="B16" i="8"/>
  <c r="Q15" i="8"/>
  <c r="P15" i="8"/>
  <c r="O15" i="8"/>
  <c r="N15" i="8"/>
  <c r="M15" i="8"/>
  <c r="L15" i="8"/>
  <c r="K15" i="8"/>
  <c r="J15" i="8"/>
  <c r="I15" i="8"/>
  <c r="H15" i="8"/>
  <c r="G15" i="8"/>
  <c r="F15" i="8"/>
  <c r="E15" i="8"/>
  <c r="D15" i="8"/>
  <c r="C15" i="8"/>
  <c r="B15" i="8"/>
  <c r="Q14" i="8"/>
  <c r="P14" i="8"/>
  <c r="O14" i="8"/>
  <c r="N14" i="8"/>
  <c r="M14" i="8"/>
  <c r="L14" i="8"/>
  <c r="K14" i="8"/>
  <c r="J14" i="8"/>
  <c r="I14" i="8"/>
  <c r="H14" i="8"/>
  <c r="G14" i="8"/>
  <c r="F14" i="8"/>
  <c r="E14" i="8"/>
  <c r="D14" i="8"/>
  <c r="C14" i="8"/>
  <c r="B14" i="8"/>
  <c r="Q13" i="8"/>
  <c r="P13" i="8"/>
  <c r="O13" i="8"/>
  <c r="N13" i="8"/>
  <c r="M13" i="8"/>
  <c r="L13" i="8"/>
  <c r="K13" i="8"/>
  <c r="J13" i="8"/>
  <c r="I13" i="8"/>
  <c r="H13" i="8"/>
  <c r="G13" i="8"/>
  <c r="F13" i="8"/>
  <c r="E13" i="8"/>
  <c r="D13" i="8"/>
  <c r="C13" i="8"/>
  <c r="B13" i="8"/>
  <c r="B13" i="1"/>
  <c r="C13" i="1"/>
  <c r="D13" i="1"/>
  <c r="E13" i="1"/>
  <c r="F13" i="1"/>
  <c r="G13" i="1"/>
  <c r="H13" i="1"/>
  <c r="I13" i="1"/>
  <c r="J13" i="1"/>
  <c r="K13" i="1"/>
  <c r="L13" i="1"/>
  <c r="M13" i="1"/>
  <c r="N13" i="1"/>
  <c r="O13" i="1"/>
  <c r="P13" i="1"/>
  <c r="Q13" i="1"/>
  <c r="B14" i="1"/>
  <c r="C14" i="1"/>
  <c r="D14" i="1"/>
  <c r="E14" i="1"/>
  <c r="F14" i="1"/>
  <c r="G14" i="1"/>
  <c r="H14" i="1"/>
  <c r="I14" i="1"/>
  <c r="J14" i="1"/>
  <c r="K14" i="1"/>
  <c r="L14" i="1"/>
  <c r="M14" i="1"/>
  <c r="N14" i="1"/>
  <c r="O14" i="1"/>
  <c r="P14" i="1"/>
  <c r="Q14" i="1"/>
  <c r="B15" i="1"/>
  <c r="C15" i="1"/>
  <c r="D15" i="1"/>
  <c r="E15" i="1"/>
  <c r="F15" i="1"/>
  <c r="G15" i="1"/>
  <c r="H15" i="1"/>
  <c r="I15" i="1"/>
  <c r="J15" i="1"/>
  <c r="K15" i="1"/>
  <c r="L15" i="1"/>
  <c r="M15" i="1"/>
  <c r="N15" i="1"/>
  <c r="O15" i="1"/>
  <c r="P15" i="1"/>
  <c r="Q15" i="1"/>
  <c r="B16" i="1"/>
  <c r="C16" i="1"/>
  <c r="D16" i="1"/>
  <c r="E16" i="1"/>
  <c r="F16" i="1"/>
  <c r="G16" i="1"/>
  <c r="H16" i="1"/>
  <c r="I16" i="1"/>
  <c r="J16" i="1"/>
  <c r="K16" i="1"/>
  <c r="L16" i="1"/>
  <c r="M16" i="1"/>
  <c r="N16" i="1"/>
  <c r="O16" i="1"/>
  <c r="P16" i="1"/>
  <c r="Q16" i="1"/>
  <c r="B17" i="1"/>
  <c r="C17" i="1"/>
  <c r="D17" i="1"/>
  <c r="E17" i="1"/>
  <c r="F17" i="1"/>
  <c r="G17" i="1"/>
  <c r="H17" i="1"/>
  <c r="I17" i="1"/>
  <c r="J17" i="1"/>
  <c r="K17" i="1"/>
  <c r="L17" i="1"/>
  <c r="M17" i="1"/>
  <c r="N17" i="1"/>
  <c r="O17" i="1"/>
  <c r="P17" i="1"/>
  <c r="Q17" i="1"/>
  <c r="B18" i="1"/>
  <c r="C18" i="1"/>
  <c r="D18" i="1"/>
  <c r="E18" i="1"/>
  <c r="F18" i="1"/>
  <c r="G18" i="1"/>
  <c r="H18" i="1"/>
  <c r="I18" i="1"/>
  <c r="J18" i="1"/>
  <c r="K18" i="1"/>
  <c r="L18" i="1"/>
  <c r="M18" i="1"/>
  <c r="N18" i="1"/>
  <c r="O18" i="1"/>
  <c r="P18" i="1"/>
  <c r="Q18" i="1"/>
  <c r="B19" i="1"/>
  <c r="C19" i="1"/>
  <c r="D19" i="1"/>
  <c r="E19" i="1"/>
  <c r="F19" i="1"/>
  <c r="G19" i="1"/>
  <c r="H19" i="1"/>
  <c r="I19" i="1"/>
  <c r="J19" i="1"/>
  <c r="K19" i="1"/>
  <c r="L19" i="1"/>
  <c r="M19" i="1"/>
  <c r="N19" i="1"/>
  <c r="O19" i="1"/>
  <c r="P19" i="1"/>
  <c r="Q19" i="1"/>
  <c r="B21" i="1"/>
  <c r="C21" i="1"/>
  <c r="D21" i="1"/>
  <c r="E21" i="1"/>
  <c r="F21" i="1"/>
  <c r="G21" i="1"/>
  <c r="H21" i="1"/>
  <c r="I21" i="1"/>
  <c r="J21" i="1"/>
  <c r="K21" i="1"/>
  <c r="L21" i="1"/>
  <c r="M21" i="1"/>
  <c r="N21" i="1"/>
  <c r="O21" i="1"/>
  <c r="P21" i="1"/>
  <c r="Q21" i="1"/>
  <c r="B22" i="1"/>
  <c r="C22" i="1"/>
  <c r="D22" i="1"/>
  <c r="E22" i="1"/>
  <c r="F22" i="1"/>
  <c r="G22" i="1"/>
  <c r="H22" i="1"/>
  <c r="I22" i="1"/>
  <c r="J22" i="1"/>
  <c r="K22" i="1"/>
  <c r="L22" i="1"/>
  <c r="M22" i="1"/>
  <c r="N22" i="1"/>
  <c r="O22" i="1"/>
  <c r="P22" i="1"/>
  <c r="Q22" i="1"/>
  <c r="B23" i="1"/>
  <c r="C23" i="1"/>
  <c r="D23" i="1"/>
  <c r="E23" i="1"/>
  <c r="F23" i="1"/>
  <c r="G23" i="1"/>
  <c r="H23" i="1"/>
  <c r="I23" i="1"/>
  <c r="J23" i="1"/>
  <c r="K23" i="1"/>
  <c r="L23" i="1"/>
  <c r="M23" i="1"/>
  <c r="N23" i="1"/>
  <c r="O23" i="1"/>
  <c r="P23" i="1"/>
  <c r="Q23" i="1"/>
  <c r="B24" i="1"/>
  <c r="C24" i="1"/>
  <c r="D24" i="1"/>
  <c r="E24" i="1"/>
  <c r="F24" i="1"/>
  <c r="G24" i="1"/>
  <c r="H24" i="1"/>
  <c r="I24" i="1"/>
  <c r="J24" i="1"/>
  <c r="K24" i="1"/>
  <c r="L24" i="1"/>
  <c r="M24" i="1"/>
  <c r="N24" i="1"/>
  <c r="O24" i="1"/>
  <c r="P24" i="1"/>
  <c r="Q24" i="1"/>
  <c r="B25" i="1"/>
  <c r="C25" i="1"/>
  <c r="D25" i="1"/>
  <c r="E25" i="1"/>
  <c r="F25" i="1"/>
  <c r="G25" i="1"/>
  <c r="H25" i="1"/>
  <c r="I25" i="1"/>
  <c r="J25" i="1"/>
  <c r="K25" i="1"/>
  <c r="L25" i="1"/>
  <c r="M25" i="1"/>
  <c r="N25" i="1"/>
  <c r="O25" i="1"/>
  <c r="P25" i="1"/>
  <c r="Q25" i="1"/>
  <c r="B26" i="1"/>
  <c r="C26" i="1"/>
  <c r="D26" i="1"/>
  <c r="E26" i="1"/>
  <c r="F26" i="1"/>
  <c r="G26" i="1"/>
  <c r="H26" i="1"/>
  <c r="I26" i="1"/>
  <c r="J26" i="1"/>
  <c r="K26" i="1"/>
  <c r="L26" i="1"/>
  <c r="M26" i="1"/>
  <c r="N26" i="1"/>
  <c r="O26" i="1"/>
  <c r="P26" i="1"/>
  <c r="Q26" i="1"/>
</calcChain>
</file>

<file path=xl/sharedStrings.xml><?xml version="1.0" encoding="utf-8"?>
<sst xmlns="http://schemas.openxmlformats.org/spreadsheetml/2006/main" count="141" uniqueCount="39">
  <si>
    <t>2006</t>
  </si>
  <si>
    <t>2007</t>
  </si>
  <si>
    <t>2008</t>
  </si>
  <si>
    <t>2009</t>
  </si>
  <si>
    <t>2010</t>
  </si>
  <si>
    <t>2011</t>
  </si>
  <si>
    <t>2012</t>
  </si>
  <si>
    <t>2013</t>
  </si>
  <si>
    <t>2014</t>
  </si>
  <si>
    <t>2015</t>
  </si>
  <si>
    <t>2016</t>
  </si>
  <si>
    <t>2017</t>
  </si>
  <si>
    <t>Total (N)</t>
  </si>
  <si>
    <t>American Indian or Alaskan Native</t>
  </si>
  <si>
    <t>Asian</t>
  </si>
  <si>
    <t>Black or African American</t>
  </si>
  <si>
    <t>Hispanic or Latino</t>
  </si>
  <si>
    <t>Native Hawaiian or Other Pacific Islander</t>
  </si>
  <si>
    <t>White</t>
  </si>
  <si>
    <t>Race and Ethnicity unknown</t>
  </si>
  <si>
    <t>Percent of Total</t>
  </si>
  <si>
    <t>Percent of U.S. Citizens and Residents with Known Race/Ethnicity</t>
  </si>
  <si>
    <t>2018</t>
  </si>
  <si>
    <t>2019</t>
  </si>
  <si>
    <t>2020</t>
  </si>
  <si>
    <t>Individuals may appear in more than one category; the sum of categories will exceed the total</t>
  </si>
  <si>
    <t>2021</t>
  </si>
  <si>
    <t>All Employees</t>
  </si>
  <si>
    <t>Full-Time Employees</t>
  </si>
  <si>
    <t>Part-Time Employees</t>
  </si>
  <si>
    <t>Full-Time Total (N)</t>
  </si>
  <si>
    <t>Part-Time Total (N)</t>
  </si>
  <si>
    <t>2022</t>
  </si>
  <si>
    <t>Native Hawaiian or Other Pacific Isl.</t>
  </si>
  <si>
    <t>2023</t>
  </si>
  <si>
    <t>2024</t>
  </si>
  <si>
    <t>2025</t>
  </si>
  <si>
    <t>Fall Headcount of Employees By Any Indicated Race/Ethnicity, Fall 2006-Fall 2025
Stony Brook University, University Hospital, Long Island Veterans Home, Other</t>
  </si>
  <si>
    <t>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included. Other employees not represented in this table are those classified as special fund estimate (SFE) employees, employees associated with Stony Brook Child Care Services, and Stony Brook Foundation (SBF) employees Total counts 2006-2016 restated to match administrative data and will reflect small variances from IPEDS; fall 2017 and later total counts reflect those reported to IPEDS. Prior to 2010 data for race/ethnicity categories were collected and reported using definitions from IPEDS that allowed individuals to identify only a single race/ethnicity. In 2010 and later, individuals were asked to report ethnicity and race separately, with the potential to indicate more than one race; these tables capture those data, without regard to visa or citizenship status and will add to more than 100 percent. The reported race/ethnicity categories of international faculty are included in counts and percentages. Percent of total uses the total number of faculty as a denominator; changes in unknown race/ethnicity can distort percentages. Percentages of U.S. citizens and legal residents with known race/ethnicity remove from the denominator nonresident alien faculty and those with unknown race/ethnicity. 
Data Source: SBU Data Warehouse ReportEmployeeJobRecords.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</si>
</sst>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11"/>
      <color theme="1"/>
      <name val="Calibri"/>
      <family val="2"/>
      <scheme val="minor"/>
    </font>
    <font>
      <sz val="9"/>
      <color rgb="FFFF0000"/>
      <name val="Arial"/>
      <family val="2"/>
    </font>
    <font>
      <sz val="8"/>
      <name val="Calibri"/>
      <family val="2"/>
      <scheme val="minor"/>
    </font>
    <font>
      <sz val="9"/>
      <color theme="1"/>
      <name val="Arial"/>
      <family val="2"/>
    </font>
    <font>
      <b/>
      <sz val="9"/>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4" fillId="0" borderId="0"/>
  </cellStyleXfs>
  <cellXfs count="18">
    <xf numFmtId="0" fontId="0" fillId="0" borderId="0" xfId="0"/>
    <xf numFmtId="0" fontId="2" fillId="0" borderId="0" xfId="0" applyFont="1"/>
    <xf numFmtId="3" fontId="2" fillId="0" borderId="0" xfId="0" applyNumberFormat="1" applyFont="1"/>
    <xf numFmtId="0" fontId="8" fillId="0" borderId="1" xfId="0" applyFont="1" applyBorder="1"/>
    <xf numFmtId="3" fontId="8" fillId="0" borderId="1" xfId="0" quotePrefix="1" applyNumberFormat="1" applyFont="1" applyBorder="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xf numFmtId="164" fontId="8" fillId="0" borderId="0" xfId="0" applyNumberFormat="1" applyFont="1"/>
    <xf numFmtId="164" fontId="7" fillId="0" borderId="0" xfId="0" applyNumberFormat="1" applyFont="1"/>
    <xf numFmtId="0" fontId="3" fillId="0" borderId="0" xfId="0" applyFont="1" applyAlignment="1">
      <alignment wrapText="1"/>
    </xf>
    <xf numFmtId="0" fontId="1" fillId="0" borderId="0" xfId="0" applyFont="1" applyAlignment="1">
      <alignment wrapText="1"/>
    </xf>
    <xf numFmtId="0" fontId="5" fillId="0" borderId="0" xfId="1" applyFont="1" applyAlignment="1">
      <alignment wrapText="1"/>
    </xf>
    <xf numFmtId="3" fontId="8" fillId="0" borderId="2" xfId="0" quotePrefix="1" applyNumberFormat="1" applyFont="1" applyBorder="1" applyAlignment="1">
      <alignment horizontal="right"/>
    </xf>
    <xf numFmtId="0" fontId="3" fillId="0" borderId="0" xfId="0" applyFont="1" applyAlignment="1">
      <alignment wrapText="1"/>
    </xf>
    <xf numFmtId="0" fontId="1" fillId="0" borderId="0" xfId="0" applyFont="1" applyAlignment="1">
      <alignment wrapText="1"/>
    </xf>
    <xf numFmtId="0" fontId="5" fillId="0" borderId="0" xfId="1" applyFont="1" applyAlignment="1">
      <alignment wrapText="1"/>
    </xf>
  </cellXfs>
  <cellStyles count="2">
    <cellStyle name="Normal" xfId="0" builtinId="0"/>
    <cellStyle name="Normal 2" xfId="1" xr:uid="{00000000-0005-0000-0000-000001000000}"/>
  </cellStyles>
  <dxfs count="74">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numFmt numFmtId="3" formatCode="#,##0"/>
    </dxf>
    <dxf>
      <border outline="0">
        <bottom style="thin">
          <color auto="1"/>
        </bottom>
      </border>
    </dxf>
    <dxf>
      <font>
        <b/>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AC7F2-0FC1-4A73-9BAA-613E0F74B288}" name="Table1" displayName="Table1" ref="A3:T26" totalsRowShown="0" headerRowDxfId="73" dataDxfId="71" headerRowBorderDxfId="72" tableBorderDxfId="70">
  <tableColumns count="20">
    <tableColumn id="1" xr3:uid="{44635054-810F-435F-A934-7C415C69D8FD}" name="All Employees" dataDxfId="69"/>
    <tableColumn id="2" xr3:uid="{47C4BD6F-89D0-4E1D-8142-12B5003FAB0B}" name="2006" dataDxfId="68"/>
    <tableColumn id="3" xr3:uid="{9D76FB81-6D66-473C-AF4B-80E85CBC44FD}" name="2007" dataDxfId="67"/>
    <tableColumn id="4" xr3:uid="{813BB193-B6EB-4A3B-B8DA-92FB1CD856C4}" name="2008" dataDxfId="66"/>
    <tableColumn id="5" xr3:uid="{513C7D03-B551-4497-9A9C-A0075090D282}" name="2009" dataDxfId="65"/>
    <tableColumn id="6" xr3:uid="{5E92665C-0AE5-4FA6-96BC-FBBE2F287D63}" name="2010" dataDxfId="64"/>
    <tableColumn id="7" xr3:uid="{2A6D975C-7348-423D-B0A8-0645B620FD96}" name="2011" dataDxfId="63"/>
    <tableColumn id="8" xr3:uid="{A1B2F851-B96F-4DDD-9F92-345A6DA56FB7}" name="2012" dataDxfId="62"/>
    <tableColumn id="9" xr3:uid="{3A91E8CB-6487-4682-A7BA-20133FF9148C}" name="2013" dataDxfId="61"/>
    <tableColumn id="10" xr3:uid="{399FF7C4-5065-4B43-9BEB-5DC6E7AEA559}" name="2014" dataDxfId="60"/>
    <tableColumn id="11" xr3:uid="{02AAF229-8BBC-4A75-896E-D8E23A029FB7}" name="2015" dataDxfId="59"/>
    <tableColumn id="12" xr3:uid="{C5569710-B306-405A-9C12-9F96F970F3E2}" name="2016" dataDxfId="58"/>
    <tableColumn id="13" xr3:uid="{A28C51D1-52CA-4398-A25A-62A55088D3DE}" name="2017" dataDxfId="57"/>
    <tableColumn id="14" xr3:uid="{FBE335BF-8D87-467B-99A4-5D5EB6AE7A7D}" name="2018" dataDxfId="56"/>
    <tableColumn id="15" xr3:uid="{6ABFC9A5-228E-4247-A285-989C4E200DD3}" name="2019" dataDxfId="55"/>
    <tableColumn id="16" xr3:uid="{3AF0A589-F3EE-4A60-BB4A-7FAF4418450F}" name="2020" dataDxfId="54"/>
    <tableColumn id="17" xr3:uid="{247B353F-9F6F-4DB9-961F-F3B997589EDF}" name="2021" dataDxfId="53"/>
    <tableColumn id="18" xr3:uid="{917E3AC1-5AF6-4F8A-9D60-C2042774DDAC}" name="2022" dataDxfId="52"/>
    <tableColumn id="19" xr3:uid="{E414E424-F43A-4B3E-9D9F-2F50A249DF40}" name="2023" dataDxfId="51"/>
    <tableColumn id="20" xr3:uid="{EF0C3EAB-2425-40F8-831D-B37B94AC6018}" name="2024" dataDxfId="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ADF366-5F8A-431C-8CB4-B4CEF5692C61}" name="Table2" displayName="Table2" ref="A3:U26" totalsRowShown="0" headerRowDxfId="49" dataDxfId="47" headerRowBorderDxfId="48" tableBorderDxfId="46">
  <tableColumns count="21">
    <tableColumn id="1" xr3:uid="{76F51706-31BD-4F01-A894-95DD105698B3}" name="Full-Time Employees" dataDxfId="45"/>
    <tableColumn id="2" xr3:uid="{E38B8833-9461-4CE7-8C9E-1ECA8B43A7CE}" name="2006" dataDxfId="44"/>
    <tableColumn id="3" xr3:uid="{493B895F-CFF5-4054-A491-06B8FA3960CD}" name="2007" dataDxfId="43"/>
    <tableColumn id="4" xr3:uid="{8250C5C4-580F-45B9-9303-A7B78E8E887B}" name="2008" dataDxfId="42"/>
    <tableColumn id="5" xr3:uid="{90D7EBB5-B570-47E6-BC49-0425B42B0D30}" name="2009" dataDxfId="41"/>
    <tableColumn id="6" xr3:uid="{CC2A4F16-CF6C-477D-A9EF-954A89D4A099}" name="2010" dataDxfId="40"/>
    <tableColumn id="7" xr3:uid="{64D723BA-E86D-40B4-AE3E-8D9E046BD339}" name="2011" dataDxfId="39"/>
    <tableColumn id="8" xr3:uid="{71174ED9-098C-44C1-8A4F-DCA4E6A00FF8}" name="2012" dataDxfId="38"/>
    <tableColumn id="9" xr3:uid="{4B73DA5E-18C5-49D8-9B8C-549099A229D7}" name="2013" dataDxfId="37"/>
    <tableColumn id="10" xr3:uid="{CD28EE12-FC9D-4BB8-8191-A4FC4D3D3A2D}" name="2014" dataDxfId="36"/>
    <tableColumn id="11" xr3:uid="{337F8129-AAB2-49C5-9C7A-913BF0516149}" name="2015" dataDxfId="35"/>
    <tableColumn id="12" xr3:uid="{92509EE0-6AC1-4FA4-AF8C-BC7D43E2C98A}" name="2016" dataDxfId="34"/>
    <tableColumn id="13" xr3:uid="{DB1E701D-95E2-474A-8EA9-B143D7939571}" name="2017" dataDxfId="33"/>
    <tableColumn id="14" xr3:uid="{86DC50FE-8A9F-48AF-A7AD-5DAAC60F5223}" name="2018" dataDxfId="32"/>
    <tableColumn id="15" xr3:uid="{BF6180F1-BE3E-4BB6-B6EB-A437814EA2AF}" name="2019" dataDxfId="31"/>
    <tableColumn id="16" xr3:uid="{E0F93778-AB1B-4390-987E-9DF83E800040}" name="2020" dataDxfId="30"/>
    <tableColumn id="17" xr3:uid="{C95A9964-21D0-4B79-A97E-90F3DFD2EC37}" name="2021" dataDxfId="29"/>
    <tableColumn id="19" xr3:uid="{D28D1CC3-999C-409E-B875-A8FA542646EC}" name="2022" dataDxfId="28"/>
    <tableColumn id="18" xr3:uid="{89A87268-96AE-411C-8FB0-4962E7133315}" name="2023" dataDxfId="27"/>
    <tableColumn id="20" xr3:uid="{DCF92ED2-0DEE-4A87-84B8-0B7429D2160B}" name="2024" dataDxfId="26"/>
    <tableColumn id="21" xr3:uid="{E6989045-C980-4E42-A6DB-3E64B46008AB}" name="2025" dataDxfId="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515AE2-3410-48AE-A87A-AF59B71F9D25}" name="Table3" displayName="Table3" ref="A3:U26" totalsRowShown="0" headerRowDxfId="24" dataDxfId="22" headerRowBorderDxfId="23" tableBorderDxfId="21">
  <tableColumns count="21">
    <tableColumn id="1" xr3:uid="{612A3584-D816-4B8B-A3B5-C787C08F44E2}" name="Part-Time Employees" dataDxfId="20"/>
    <tableColumn id="2" xr3:uid="{81FE75B9-2073-4266-9167-D0554F66AC7F}" name="2006" dataDxfId="19"/>
    <tableColumn id="3" xr3:uid="{0198F6DC-4645-4EAA-B73A-C95B4CA4701A}" name="2007" dataDxfId="18"/>
    <tableColumn id="4" xr3:uid="{31FB16C2-4B99-4553-BCF7-7BAC854D1DA1}" name="2008" dataDxfId="17"/>
    <tableColumn id="5" xr3:uid="{6BFD0D73-28E1-44E7-8701-F7F17DDE9738}" name="2009" dataDxfId="16"/>
    <tableColumn id="6" xr3:uid="{C3C17DC0-58FD-4545-953B-094A01531712}" name="2010" dataDxfId="15"/>
    <tableColumn id="7" xr3:uid="{553352F4-1231-47D7-9089-0B2C44DC03FC}" name="2011" dataDxfId="14"/>
    <tableColumn id="8" xr3:uid="{9BE38256-BA7E-4278-8FD1-A097D0B27543}" name="2012" dataDxfId="13"/>
    <tableColumn id="9" xr3:uid="{638CE9D2-D054-4AA7-8131-B5A160B020BC}" name="2013" dataDxfId="12"/>
    <tableColumn id="10" xr3:uid="{8459D77C-6EA8-4196-B7DE-AF0DF4FF0CD2}" name="2014" dataDxfId="11"/>
    <tableColumn id="11" xr3:uid="{FA392E0F-9851-4822-8D8A-EDC5C41F8A5F}" name="2015" dataDxfId="10"/>
    <tableColumn id="12" xr3:uid="{8C3D5A7B-3B8F-43DD-A521-7C1857E56DC3}" name="2016" dataDxfId="9"/>
    <tableColumn id="13" xr3:uid="{F12004BB-FC3F-44A0-9039-622575C9C0B4}" name="2017" dataDxfId="8"/>
    <tableColumn id="14" xr3:uid="{2A4E7715-72C2-4898-9485-9B7C6050045D}" name="2018" dataDxfId="7"/>
    <tableColumn id="15" xr3:uid="{0AA6A0CE-C089-4B16-8E26-CC6DC0743095}" name="2019" dataDxfId="6"/>
    <tableColumn id="16" xr3:uid="{1958C620-6EEB-4BBF-B99E-C5604B18E1B5}" name="2020" dataDxfId="5"/>
    <tableColumn id="17" xr3:uid="{BB1EB628-4D7D-4834-824E-952C02BE2AFF}" name="2021" dataDxfId="4"/>
    <tableColumn id="18" xr3:uid="{B8FD90B8-E2B6-4D64-A293-3B23EACBBFC0}" name="2022" dataDxfId="3"/>
    <tableColumn id="19" xr3:uid="{460524BC-2E86-41AA-B0CC-749AB100F6B3}" name="2023" dataDxfId="2"/>
    <tableColumn id="20" xr3:uid="{8F5AA3D0-D25B-47F9-9AD1-6CAE03833BAA}" name="2024" dataDxfId="1"/>
    <tableColumn id="21" xr3:uid="{97A4267A-5C65-4A5F-B976-A2F725DFA601}" name="202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7"/>
  <sheetViews>
    <sheetView view="pageLayout" zoomScale="90" zoomScaleNormal="100" zoomScalePageLayoutView="90" workbookViewId="0">
      <selection activeCell="F16" sqref="F16"/>
    </sheetView>
  </sheetViews>
  <sheetFormatPr defaultColWidth="9.140625" defaultRowHeight="12.75" x14ac:dyDescent="0.2"/>
  <cols>
    <col min="1" max="1" width="28.85546875" style="1" customWidth="1"/>
    <col min="2" max="13" width="6.140625" style="2" customWidth="1"/>
    <col min="14" max="21" width="6.140625" style="1" customWidth="1"/>
    <col min="22" max="16384" width="9.140625" style="1"/>
  </cols>
  <sheetData>
    <row r="1" spans="1:21" ht="65.25" customHeight="1" x14ac:dyDescent="0.25">
      <c r="A1" s="16" t="s">
        <v>37</v>
      </c>
      <c r="B1" s="16"/>
      <c r="C1" s="16"/>
      <c r="D1" s="16"/>
      <c r="E1" s="16"/>
      <c r="F1" s="16"/>
      <c r="G1" s="16"/>
      <c r="H1" s="16"/>
      <c r="I1" s="16"/>
      <c r="J1" s="16"/>
      <c r="K1" s="16"/>
      <c r="L1" s="16"/>
      <c r="M1" s="16"/>
      <c r="N1" s="16"/>
      <c r="O1" s="16"/>
      <c r="P1" s="16"/>
      <c r="Q1" s="16"/>
      <c r="R1" s="16"/>
      <c r="S1" s="12"/>
      <c r="T1" s="12"/>
      <c r="U1" s="12"/>
    </row>
    <row r="2" spans="1:21" ht="15" customHeight="1" x14ac:dyDescent="0.2">
      <c r="A2" s="17" t="s">
        <v>25</v>
      </c>
      <c r="B2" s="17"/>
      <c r="C2" s="17"/>
      <c r="D2" s="17"/>
      <c r="E2" s="17"/>
      <c r="F2" s="17"/>
      <c r="G2" s="17"/>
      <c r="H2" s="17"/>
      <c r="I2" s="17"/>
      <c r="J2" s="17"/>
      <c r="K2" s="17"/>
      <c r="L2" s="17"/>
      <c r="M2" s="17"/>
      <c r="N2" s="17"/>
      <c r="O2" s="17"/>
      <c r="P2" s="17"/>
      <c r="Q2" s="17"/>
      <c r="R2" s="17"/>
      <c r="S2" s="13"/>
      <c r="T2" s="13"/>
      <c r="U2" s="13"/>
    </row>
    <row r="3" spans="1:21" ht="17.25" customHeight="1" x14ac:dyDescent="0.2">
      <c r="A3" s="3" t="s">
        <v>27</v>
      </c>
      <c r="B3" s="4" t="s">
        <v>0</v>
      </c>
      <c r="C3" s="4" t="s">
        <v>1</v>
      </c>
      <c r="D3" s="4" t="s">
        <v>2</v>
      </c>
      <c r="E3" s="4" t="s">
        <v>3</v>
      </c>
      <c r="F3" s="4" t="s">
        <v>4</v>
      </c>
      <c r="G3" s="4" t="s">
        <v>5</v>
      </c>
      <c r="H3" s="4" t="s">
        <v>6</v>
      </c>
      <c r="I3" s="4" t="s">
        <v>7</v>
      </c>
      <c r="J3" s="4" t="s">
        <v>8</v>
      </c>
      <c r="K3" s="4" t="s">
        <v>9</v>
      </c>
      <c r="L3" s="4" t="s">
        <v>10</v>
      </c>
      <c r="M3" s="4" t="s">
        <v>11</v>
      </c>
      <c r="N3" s="4" t="s">
        <v>22</v>
      </c>
      <c r="O3" s="4" t="s">
        <v>23</v>
      </c>
      <c r="P3" s="4" t="s">
        <v>24</v>
      </c>
      <c r="Q3" s="4" t="s">
        <v>26</v>
      </c>
      <c r="R3" s="4" t="s">
        <v>32</v>
      </c>
      <c r="S3" s="4" t="s">
        <v>34</v>
      </c>
      <c r="T3" s="4" t="s">
        <v>35</v>
      </c>
      <c r="U3" s="14" t="s">
        <v>36</v>
      </c>
    </row>
    <row r="4" spans="1:21" ht="15" customHeight="1" x14ac:dyDescent="0.2">
      <c r="A4" s="5" t="s">
        <v>12</v>
      </c>
      <c r="B4" s="6">
        <v>12440</v>
      </c>
      <c r="C4" s="6">
        <v>12910</v>
      </c>
      <c r="D4" s="6">
        <v>13304</v>
      </c>
      <c r="E4" s="6">
        <v>13293</v>
      </c>
      <c r="F4" s="6">
        <v>13283</v>
      </c>
      <c r="G4" s="6">
        <v>13507</v>
      </c>
      <c r="H4" s="6">
        <v>13573</v>
      </c>
      <c r="I4" s="6">
        <v>13862</v>
      </c>
      <c r="J4" s="6">
        <v>14196</v>
      </c>
      <c r="K4" s="6">
        <v>14240</v>
      </c>
      <c r="L4" s="6">
        <v>14760</v>
      </c>
      <c r="M4" s="6">
        <v>14972</v>
      </c>
      <c r="N4" s="6">
        <v>14907</v>
      </c>
      <c r="O4" s="6">
        <v>15254</v>
      </c>
      <c r="P4" s="6">
        <v>15564</v>
      </c>
      <c r="Q4" s="6">
        <v>15365</v>
      </c>
      <c r="R4" s="6">
        <v>15544</v>
      </c>
      <c r="S4" s="6">
        <v>16309</v>
      </c>
      <c r="T4" s="6">
        <v>16965</v>
      </c>
      <c r="U4" s="6">
        <v>17502</v>
      </c>
    </row>
    <row r="5" spans="1:21" ht="15" customHeight="1" x14ac:dyDescent="0.2">
      <c r="A5" s="7" t="s">
        <v>13</v>
      </c>
      <c r="B5" s="8">
        <v>38</v>
      </c>
      <c r="C5" s="8">
        <v>42</v>
      </c>
      <c r="D5" s="8">
        <v>47</v>
      </c>
      <c r="E5" s="8">
        <v>50</v>
      </c>
      <c r="F5" s="8">
        <v>55</v>
      </c>
      <c r="G5" s="8">
        <v>54</v>
      </c>
      <c r="H5" s="8">
        <v>59</v>
      </c>
      <c r="I5" s="8">
        <v>66</v>
      </c>
      <c r="J5" s="8">
        <v>64</v>
      </c>
      <c r="K5" s="8">
        <v>66</v>
      </c>
      <c r="L5" s="8">
        <v>74</v>
      </c>
      <c r="M5" s="8">
        <v>77</v>
      </c>
      <c r="N5" s="8">
        <v>86</v>
      </c>
      <c r="O5" s="8">
        <v>105</v>
      </c>
      <c r="P5" s="8">
        <v>123</v>
      </c>
      <c r="Q5" s="8">
        <v>118</v>
      </c>
      <c r="R5" s="8">
        <v>117</v>
      </c>
      <c r="S5" s="8">
        <v>130</v>
      </c>
      <c r="T5" s="8">
        <v>160</v>
      </c>
      <c r="U5" s="8">
        <v>184</v>
      </c>
    </row>
    <row r="6" spans="1:21" ht="15" customHeight="1" x14ac:dyDescent="0.2">
      <c r="A6" s="7" t="s">
        <v>14</v>
      </c>
      <c r="B6" s="8">
        <v>1123</v>
      </c>
      <c r="C6" s="8">
        <v>1171</v>
      </c>
      <c r="D6" s="8">
        <v>1214</v>
      </c>
      <c r="E6" s="8">
        <v>1254</v>
      </c>
      <c r="F6" s="8">
        <v>1330</v>
      </c>
      <c r="G6" s="8">
        <v>1376</v>
      </c>
      <c r="H6" s="8">
        <v>1471</v>
      </c>
      <c r="I6" s="8">
        <v>1491</v>
      </c>
      <c r="J6" s="8">
        <v>1500</v>
      </c>
      <c r="K6" s="8">
        <v>1490</v>
      </c>
      <c r="L6" s="8">
        <v>1509</v>
      </c>
      <c r="M6" s="8">
        <v>1490</v>
      </c>
      <c r="N6" s="8">
        <v>1494</v>
      </c>
      <c r="O6" s="8">
        <v>1585</v>
      </c>
      <c r="P6" s="8">
        <v>1679</v>
      </c>
      <c r="Q6" s="8">
        <v>1776</v>
      </c>
      <c r="R6" s="8">
        <v>1866</v>
      </c>
      <c r="S6" s="8">
        <v>2019</v>
      </c>
      <c r="T6" s="8">
        <v>2340</v>
      </c>
      <c r="U6" s="8">
        <v>2473</v>
      </c>
    </row>
    <row r="7" spans="1:21" ht="15" customHeight="1" x14ac:dyDescent="0.2">
      <c r="A7" s="7" t="s">
        <v>15</v>
      </c>
      <c r="B7" s="8">
        <v>1047</v>
      </c>
      <c r="C7" s="8">
        <v>1076</v>
      </c>
      <c r="D7" s="8">
        <v>1100</v>
      </c>
      <c r="E7" s="8">
        <v>1050</v>
      </c>
      <c r="F7" s="8">
        <v>1051</v>
      </c>
      <c r="G7" s="8">
        <v>1086</v>
      </c>
      <c r="H7" s="8">
        <v>1094</v>
      </c>
      <c r="I7" s="8">
        <v>1110</v>
      </c>
      <c r="J7" s="8">
        <v>1133</v>
      </c>
      <c r="K7" s="8">
        <v>1118</v>
      </c>
      <c r="L7" s="8">
        <v>1194</v>
      </c>
      <c r="M7" s="8">
        <v>1168</v>
      </c>
      <c r="N7" s="8">
        <v>1170</v>
      </c>
      <c r="O7" s="8">
        <v>1292</v>
      </c>
      <c r="P7" s="8">
        <v>1350</v>
      </c>
      <c r="Q7" s="8">
        <v>1316</v>
      </c>
      <c r="R7" s="8">
        <v>1343</v>
      </c>
      <c r="S7" s="8">
        <v>1437</v>
      </c>
      <c r="T7" s="8">
        <v>1556</v>
      </c>
      <c r="U7" s="8">
        <v>1591</v>
      </c>
    </row>
    <row r="8" spans="1:21" ht="15" customHeight="1" x14ac:dyDescent="0.2">
      <c r="A8" s="7" t="s">
        <v>16</v>
      </c>
      <c r="B8" s="8">
        <v>966</v>
      </c>
      <c r="C8" s="8">
        <v>1007</v>
      </c>
      <c r="D8" s="8">
        <v>1066</v>
      </c>
      <c r="E8" s="8">
        <v>1060</v>
      </c>
      <c r="F8" s="8">
        <v>1069</v>
      </c>
      <c r="G8" s="8">
        <v>1115</v>
      </c>
      <c r="H8" s="8">
        <v>1150</v>
      </c>
      <c r="I8" s="8">
        <v>1215</v>
      </c>
      <c r="J8" s="8">
        <v>1254</v>
      </c>
      <c r="K8" s="8">
        <v>1254</v>
      </c>
      <c r="L8" s="8">
        <v>1345</v>
      </c>
      <c r="M8" s="8">
        <v>1408</v>
      </c>
      <c r="N8" s="8">
        <v>1487</v>
      </c>
      <c r="O8" s="8">
        <v>1555</v>
      </c>
      <c r="P8" s="8">
        <v>1634</v>
      </c>
      <c r="Q8" s="8">
        <v>1580</v>
      </c>
      <c r="R8" s="8">
        <v>1537</v>
      </c>
      <c r="S8" s="8">
        <v>1520</v>
      </c>
      <c r="T8" s="8">
        <v>1751</v>
      </c>
      <c r="U8" s="8">
        <v>2303</v>
      </c>
    </row>
    <row r="9" spans="1:21" ht="15" customHeight="1" x14ac:dyDescent="0.2">
      <c r="A9" s="7" t="s">
        <v>33</v>
      </c>
      <c r="B9" s="8">
        <v>4</v>
      </c>
      <c r="C9" s="8">
        <v>4</v>
      </c>
      <c r="D9" s="8">
        <v>5</v>
      </c>
      <c r="E9" s="8">
        <v>4</v>
      </c>
      <c r="F9" s="8">
        <v>7</v>
      </c>
      <c r="G9" s="8">
        <v>7</v>
      </c>
      <c r="H9" s="8">
        <v>13</v>
      </c>
      <c r="I9" s="8">
        <v>14</v>
      </c>
      <c r="J9" s="8">
        <v>20</v>
      </c>
      <c r="K9" s="8">
        <v>18</v>
      </c>
      <c r="L9" s="8">
        <v>21</v>
      </c>
      <c r="M9" s="8">
        <v>21</v>
      </c>
      <c r="N9" s="8">
        <v>26</v>
      </c>
      <c r="O9" s="8">
        <v>35</v>
      </c>
      <c r="P9" s="8">
        <v>35</v>
      </c>
      <c r="Q9" s="8">
        <v>40</v>
      </c>
      <c r="R9" s="8">
        <v>45</v>
      </c>
      <c r="S9" s="8">
        <v>52</v>
      </c>
      <c r="T9" s="8">
        <v>52</v>
      </c>
      <c r="U9" s="8">
        <v>57</v>
      </c>
    </row>
    <row r="10" spans="1:21" ht="15" customHeight="1" x14ac:dyDescent="0.2">
      <c r="A10" s="7" t="s">
        <v>18</v>
      </c>
      <c r="B10" s="8">
        <v>8976</v>
      </c>
      <c r="C10" s="8">
        <v>9342</v>
      </c>
      <c r="D10" s="8">
        <v>9476</v>
      </c>
      <c r="E10" s="8">
        <v>9457</v>
      </c>
      <c r="F10" s="8">
        <v>9360</v>
      </c>
      <c r="G10" s="8">
        <v>9410</v>
      </c>
      <c r="H10" s="8">
        <v>9461</v>
      </c>
      <c r="I10" s="8">
        <v>9620</v>
      </c>
      <c r="J10" s="8">
        <v>9771</v>
      </c>
      <c r="K10" s="8">
        <v>9645</v>
      </c>
      <c r="L10" s="8">
        <v>9694</v>
      </c>
      <c r="M10" s="8">
        <v>9593</v>
      </c>
      <c r="N10" s="8">
        <v>9608</v>
      </c>
      <c r="O10" s="8">
        <v>9936</v>
      </c>
      <c r="P10" s="8">
        <v>10126</v>
      </c>
      <c r="Q10" s="8">
        <v>9923</v>
      </c>
      <c r="R10" s="8">
        <v>9873</v>
      </c>
      <c r="S10" s="8">
        <v>10205</v>
      </c>
      <c r="T10" s="8">
        <v>10680</v>
      </c>
      <c r="U10" s="8">
        <v>10928</v>
      </c>
    </row>
    <row r="11" spans="1:21" ht="15" customHeight="1" x14ac:dyDescent="0.2">
      <c r="A11" s="7" t="s">
        <v>19</v>
      </c>
      <c r="B11" s="8">
        <v>411</v>
      </c>
      <c r="C11" s="8">
        <v>408</v>
      </c>
      <c r="D11" s="8">
        <v>562</v>
      </c>
      <c r="E11" s="8">
        <v>593</v>
      </c>
      <c r="F11" s="8">
        <v>606</v>
      </c>
      <c r="G11" s="8">
        <v>675</v>
      </c>
      <c r="H11" s="8">
        <v>558</v>
      </c>
      <c r="I11" s="8">
        <v>610</v>
      </c>
      <c r="J11" s="8">
        <v>732</v>
      </c>
      <c r="K11" s="8">
        <v>926</v>
      </c>
      <c r="L11" s="8">
        <v>1228</v>
      </c>
      <c r="M11" s="8">
        <v>1545</v>
      </c>
      <c r="N11" s="8">
        <v>1496</v>
      </c>
      <c r="O11" s="8">
        <v>1354</v>
      </c>
      <c r="P11" s="8">
        <v>1378</v>
      </c>
      <c r="Q11" s="8">
        <v>1401</v>
      </c>
      <c r="R11" s="8">
        <v>1616</v>
      </c>
      <c r="S11" s="8">
        <v>1843</v>
      </c>
      <c r="T11" s="8">
        <v>1541</v>
      </c>
      <c r="U11" s="8">
        <v>1487</v>
      </c>
    </row>
    <row r="12" spans="1:21" ht="15" customHeight="1" x14ac:dyDescent="0.2">
      <c r="A12" s="5" t="s">
        <v>20</v>
      </c>
      <c r="B12" s="9"/>
      <c r="C12" s="9"/>
      <c r="D12" s="9"/>
      <c r="E12" s="9"/>
      <c r="F12" s="9"/>
      <c r="G12" s="9"/>
      <c r="H12" s="9"/>
      <c r="I12" s="9"/>
      <c r="J12" s="9"/>
      <c r="K12" s="9"/>
      <c r="L12" s="9"/>
      <c r="M12" s="9"/>
      <c r="N12" s="9"/>
      <c r="O12" s="9"/>
      <c r="P12" s="9"/>
      <c r="Q12" s="9"/>
      <c r="R12" s="9"/>
      <c r="S12" s="9"/>
      <c r="T12" s="9"/>
      <c r="U12" s="9"/>
    </row>
    <row r="13" spans="1:21" ht="15" customHeight="1" x14ac:dyDescent="0.2">
      <c r="A13" s="7" t="s">
        <v>13</v>
      </c>
      <c r="B13" s="10">
        <f t="shared" ref="B13:N13" si="0">B5/B$4*100</f>
        <v>0.30546623794212219</v>
      </c>
      <c r="C13" s="10">
        <f t="shared" si="0"/>
        <v>0.32532920216886135</v>
      </c>
      <c r="D13" s="10">
        <f t="shared" si="0"/>
        <v>0.35327720986169575</v>
      </c>
      <c r="E13" s="10">
        <f t="shared" si="0"/>
        <v>0.37613781689611075</v>
      </c>
      <c r="F13" s="10">
        <f t="shared" si="0"/>
        <v>0.41406308815779569</v>
      </c>
      <c r="G13" s="10">
        <f t="shared" si="0"/>
        <v>0.3997927000814393</v>
      </c>
      <c r="H13" s="10">
        <f t="shared" si="0"/>
        <v>0.43468650998305458</v>
      </c>
      <c r="I13" s="10">
        <f t="shared" si="0"/>
        <v>0.47612177175010817</v>
      </c>
      <c r="J13" s="10">
        <f t="shared" si="0"/>
        <v>0.45083122006198928</v>
      </c>
      <c r="K13" s="10">
        <f t="shared" si="0"/>
        <v>0.46348314606741575</v>
      </c>
      <c r="L13" s="10">
        <f t="shared" si="0"/>
        <v>0.50135501355013556</v>
      </c>
      <c r="M13" s="10">
        <f t="shared" si="0"/>
        <v>0.51429334758215339</v>
      </c>
      <c r="N13" s="10">
        <f t="shared" si="0"/>
        <v>0.5769101764271819</v>
      </c>
      <c r="O13" s="10">
        <f t="shared" ref="O13:P13" si="1">O5/O$4*100</f>
        <v>0.68834404090730295</v>
      </c>
      <c r="P13" s="10">
        <f t="shared" si="1"/>
        <v>0.79028527370855817</v>
      </c>
      <c r="Q13" s="10">
        <f t="shared" ref="Q13:S13" si="2">Q5/Q$4*100</f>
        <v>0.76797917344614386</v>
      </c>
      <c r="R13" s="10">
        <f t="shared" si="2"/>
        <v>0.75270200720535252</v>
      </c>
      <c r="S13" s="10">
        <f t="shared" si="2"/>
        <v>0.79710589245202035</v>
      </c>
      <c r="T13" s="10">
        <f t="shared" ref="T13:U13" si="3">T5/T$4*100</f>
        <v>0.94311818449749474</v>
      </c>
      <c r="U13" s="10">
        <f t="shared" si="3"/>
        <v>1.0513084218946407</v>
      </c>
    </row>
    <row r="14" spans="1:21" ht="15" customHeight="1" x14ac:dyDescent="0.2">
      <c r="A14" s="7" t="s">
        <v>14</v>
      </c>
      <c r="B14" s="10">
        <f t="shared" ref="B14:N14" si="4">B6/B$4*100</f>
        <v>9.0273311897106101</v>
      </c>
      <c r="C14" s="10">
        <f t="shared" si="4"/>
        <v>9.070487993803253</v>
      </c>
      <c r="D14" s="10">
        <f t="shared" si="4"/>
        <v>9.1250751653638016</v>
      </c>
      <c r="E14" s="10">
        <f t="shared" si="4"/>
        <v>9.4335364477544577</v>
      </c>
      <c r="F14" s="10">
        <f t="shared" si="4"/>
        <v>10.012798313633969</v>
      </c>
      <c r="G14" s="10">
        <f t="shared" si="4"/>
        <v>10.187310283556675</v>
      </c>
      <c r="H14" s="10">
        <f t="shared" si="4"/>
        <v>10.837692477713107</v>
      </c>
      <c r="I14" s="10">
        <f t="shared" si="4"/>
        <v>10.756023661809262</v>
      </c>
      <c r="J14" s="10">
        <f t="shared" si="4"/>
        <v>10.566356720202874</v>
      </c>
      <c r="K14" s="10">
        <f t="shared" si="4"/>
        <v>10.463483146067416</v>
      </c>
      <c r="L14" s="10">
        <f t="shared" si="4"/>
        <v>10.223577235772357</v>
      </c>
      <c r="M14" s="10">
        <f t="shared" si="4"/>
        <v>9.9519102324338764</v>
      </c>
      <c r="N14" s="10">
        <f t="shared" si="4"/>
        <v>10.022137250955927</v>
      </c>
      <c r="O14" s="10">
        <f t="shared" ref="O14:P14" si="5">O6/O$4*100</f>
        <v>10.390717188934049</v>
      </c>
      <c r="P14" s="10">
        <f t="shared" si="5"/>
        <v>10.787715240298123</v>
      </c>
      <c r="Q14" s="10">
        <f t="shared" ref="Q14:S14" si="6">Q6/Q$4*100</f>
        <v>11.558737390172471</v>
      </c>
      <c r="R14" s="10">
        <f t="shared" si="6"/>
        <v>12.004632012352033</v>
      </c>
      <c r="S14" s="10">
        <f t="shared" si="6"/>
        <v>12.379667668158685</v>
      </c>
      <c r="T14" s="10">
        <f t="shared" ref="T14:U14" si="7">T6/T$4*100</f>
        <v>13.793103448275861</v>
      </c>
      <c r="U14" s="10">
        <f t="shared" si="7"/>
        <v>14.129813735573077</v>
      </c>
    </row>
    <row r="15" spans="1:21" ht="15" customHeight="1" x14ac:dyDescent="0.2">
      <c r="A15" s="7" t="s">
        <v>15</v>
      </c>
      <c r="B15" s="10">
        <f t="shared" ref="B15:N15" si="8">B7/B$4*100</f>
        <v>8.4163987138263661</v>
      </c>
      <c r="C15" s="10">
        <f t="shared" si="8"/>
        <v>8.3346243222308285</v>
      </c>
      <c r="D15" s="10">
        <f t="shared" si="8"/>
        <v>8.2681900180396859</v>
      </c>
      <c r="E15" s="10">
        <f t="shared" si="8"/>
        <v>7.8988941548183256</v>
      </c>
      <c r="F15" s="10">
        <f t="shared" si="8"/>
        <v>7.9123691937062413</v>
      </c>
      <c r="G15" s="10">
        <f t="shared" si="8"/>
        <v>8.0402754127489455</v>
      </c>
      <c r="H15" s="10">
        <f t="shared" si="8"/>
        <v>8.0601193546010457</v>
      </c>
      <c r="I15" s="10">
        <f t="shared" si="8"/>
        <v>8.0075025248881833</v>
      </c>
      <c r="J15" s="10">
        <f t="shared" si="8"/>
        <v>7.9811214426599042</v>
      </c>
      <c r="K15" s="10">
        <f t="shared" si="8"/>
        <v>7.8511235955056184</v>
      </c>
      <c r="L15" s="10">
        <f t="shared" si="8"/>
        <v>8.0894308943089417</v>
      </c>
      <c r="M15" s="10">
        <f t="shared" si="8"/>
        <v>7.8012289607266903</v>
      </c>
      <c r="N15" s="10">
        <f t="shared" si="8"/>
        <v>7.8486617025558463</v>
      </c>
      <c r="O15" s="10">
        <f t="shared" ref="O15:P15" si="9">O7/O$4*100</f>
        <v>8.4699095319260529</v>
      </c>
      <c r="P15" s="10">
        <f t="shared" si="9"/>
        <v>8.6738627602158829</v>
      </c>
      <c r="Q15" s="10">
        <f t="shared" ref="Q15:S15" si="10">Q7/Q$4*100</f>
        <v>8.5649202733485197</v>
      </c>
      <c r="R15" s="10">
        <f t="shared" si="10"/>
        <v>8.6399897066392164</v>
      </c>
      <c r="S15" s="10">
        <f t="shared" si="10"/>
        <v>8.8110859034888716</v>
      </c>
      <c r="T15" s="10">
        <f t="shared" ref="T15:U15" si="11">T7/T$4*100</f>
        <v>9.1718243442381375</v>
      </c>
      <c r="U15" s="10">
        <f t="shared" si="11"/>
        <v>9.0903896697520281</v>
      </c>
    </row>
    <row r="16" spans="1:21" ht="15" customHeight="1" x14ac:dyDescent="0.2">
      <c r="A16" s="7" t="s">
        <v>16</v>
      </c>
      <c r="B16" s="10">
        <f t="shared" ref="B16:N16" si="12">B8/B$4*100</f>
        <v>7.765273311897106</v>
      </c>
      <c r="C16" s="10">
        <f t="shared" si="12"/>
        <v>7.8001549186676993</v>
      </c>
      <c r="D16" s="10">
        <f t="shared" si="12"/>
        <v>8.0126277811184607</v>
      </c>
      <c r="E16" s="10">
        <f t="shared" si="12"/>
        <v>7.9741217181975479</v>
      </c>
      <c r="F16" s="10">
        <f t="shared" si="12"/>
        <v>8.0478807498306111</v>
      </c>
      <c r="G16" s="10">
        <f t="shared" si="12"/>
        <v>8.2549788998297178</v>
      </c>
      <c r="H16" s="10">
        <f t="shared" si="12"/>
        <v>8.4727031606866579</v>
      </c>
      <c r="I16" s="10">
        <f t="shared" si="12"/>
        <v>8.7649689799451735</v>
      </c>
      <c r="J16" s="10">
        <f t="shared" si="12"/>
        <v>8.8334742180896022</v>
      </c>
      <c r="K16" s="10">
        <f t="shared" si="12"/>
        <v>8.8061797752808992</v>
      </c>
      <c r="L16" s="10">
        <f t="shared" si="12"/>
        <v>9.1124661246612462</v>
      </c>
      <c r="M16" s="10">
        <f t="shared" si="12"/>
        <v>9.4042212129308034</v>
      </c>
      <c r="N16" s="10">
        <f t="shared" si="12"/>
        <v>9.9751794458979006</v>
      </c>
      <c r="O16" s="10">
        <f t="shared" ref="O16:P16" si="13">O8/O$4*100</f>
        <v>10.194047462960535</v>
      </c>
      <c r="P16" s="10">
        <f t="shared" si="13"/>
        <v>10.498586481624262</v>
      </c>
      <c r="Q16" s="10">
        <f t="shared" ref="Q16" si="14">Q8/Q$4*100</f>
        <v>10.283110966482264</v>
      </c>
      <c r="R16" s="10">
        <f t="shared" ref="R16:S16" si="15">R8/R$4*100</f>
        <v>9.8880597014925371</v>
      </c>
      <c r="S16" s="10">
        <f t="shared" si="15"/>
        <v>9.3200073579005469</v>
      </c>
      <c r="T16" s="10">
        <f t="shared" ref="T16:U16" si="16">T8/T$4*100</f>
        <v>10.321249631594458</v>
      </c>
      <c r="U16" s="10">
        <f t="shared" si="16"/>
        <v>13.158496171866071</v>
      </c>
    </row>
    <row r="17" spans="1:21" ht="15" customHeight="1" x14ac:dyDescent="0.2">
      <c r="A17" s="7" t="s">
        <v>33</v>
      </c>
      <c r="B17" s="10">
        <f t="shared" ref="B17:N17" si="17">B9/B$4*100</f>
        <v>3.215434083601286E-2</v>
      </c>
      <c r="C17" s="10">
        <f t="shared" si="17"/>
        <v>3.0983733539891554E-2</v>
      </c>
      <c r="D17" s="10">
        <f t="shared" si="17"/>
        <v>3.7582681900180395E-2</v>
      </c>
      <c r="E17" s="10">
        <f t="shared" si="17"/>
        <v>3.0091025351688856E-2</v>
      </c>
      <c r="F17" s="10">
        <f t="shared" si="17"/>
        <v>5.2698938492810356E-2</v>
      </c>
      <c r="G17" s="10">
        <f t="shared" si="17"/>
        <v>5.1824979640186571E-2</v>
      </c>
      <c r="H17" s="10">
        <f t="shared" si="17"/>
        <v>9.5778383555588292E-2</v>
      </c>
      <c r="I17" s="10">
        <f t="shared" si="17"/>
        <v>0.10099552734093205</v>
      </c>
      <c r="J17" s="10">
        <f t="shared" si="17"/>
        <v>0.14088475626937164</v>
      </c>
      <c r="K17" s="10">
        <f t="shared" si="17"/>
        <v>0.12640449438202248</v>
      </c>
      <c r="L17" s="10">
        <f t="shared" si="17"/>
        <v>0.14227642276422764</v>
      </c>
      <c r="M17" s="10">
        <f t="shared" si="17"/>
        <v>0.14026182206786</v>
      </c>
      <c r="N17" s="10">
        <f t="shared" si="17"/>
        <v>0.17441470450124102</v>
      </c>
      <c r="O17" s="10">
        <f t="shared" ref="O17:P17" si="18">O9/O$4*100</f>
        <v>0.22944801363576767</v>
      </c>
      <c r="P17" s="10">
        <f t="shared" si="18"/>
        <v>0.22487792341300436</v>
      </c>
      <c r="Q17" s="10">
        <f t="shared" ref="Q17" si="19">Q9/Q$4*100</f>
        <v>0.26033192320208265</v>
      </c>
      <c r="R17" s="10">
        <f t="shared" ref="R17:S17" si="20">R9/R$4*100</f>
        <v>0.2895007720020587</v>
      </c>
      <c r="S17" s="10">
        <f t="shared" si="20"/>
        <v>0.31884235698080815</v>
      </c>
      <c r="T17" s="10">
        <f t="shared" ref="T17:U17" si="21">T9/T$4*100</f>
        <v>0.30651340996168586</v>
      </c>
      <c r="U17" s="10">
        <f t="shared" si="21"/>
        <v>0.32567706547823105</v>
      </c>
    </row>
    <row r="18" spans="1:21" ht="15" customHeight="1" x14ac:dyDescent="0.2">
      <c r="A18" s="7" t="s">
        <v>18</v>
      </c>
      <c r="B18" s="10">
        <f t="shared" ref="B18:N18" si="22">B10/B$4*100</f>
        <v>72.154340836012864</v>
      </c>
      <c r="C18" s="10">
        <f t="shared" si="22"/>
        <v>72.362509682416729</v>
      </c>
      <c r="D18" s="10">
        <f t="shared" si="22"/>
        <v>71.226698737221881</v>
      </c>
      <c r="E18" s="10">
        <f t="shared" si="22"/>
        <v>71.142706687730382</v>
      </c>
      <c r="F18" s="10">
        <f t="shared" si="22"/>
        <v>70.466009184672146</v>
      </c>
      <c r="G18" s="10">
        <f t="shared" si="22"/>
        <v>69.667579773450811</v>
      </c>
      <c r="H18" s="10">
        <f t="shared" si="22"/>
        <v>69.704560524570837</v>
      </c>
      <c r="I18" s="10">
        <f t="shared" si="22"/>
        <v>69.398355215697592</v>
      </c>
      <c r="J18" s="10">
        <f t="shared" si="22"/>
        <v>68.829247675401518</v>
      </c>
      <c r="K18" s="10">
        <f t="shared" si="22"/>
        <v>67.731741573033716</v>
      </c>
      <c r="L18" s="10">
        <f t="shared" si="22"/>
        <v>65.677506775067755</v>
      </c>
      <c r="M18" s="10">
        <f t="shared" si="22"/>
        <v>64.072936147475289</v>
      </c>
      <c r="N18" s="10">
        <f t="shared" si="22"/>
        <v>64.452941571073993</v>
      </c>
      <c r="O18" s="10">
        <f t="shared" ref="O18:P18" si="23">O10/O$4*100</f>
        <v>65.13701324242821</v>
      </c>
      <c r="P18" s="10">
        <f t="shared" si="23"/>
        <v>65.060395785145204</v>
      </c>
      <c r="Q18" s="10">
        <f t="shared" ref="Q18" si="24">Q10/Q$4*100</f>
        <v>64.58184184835666</v>
      </c>
      <c r="R18" s="10">
        <f t="shared" ref="R18:S18" si="25">R10/R$4*100</f>
        <v>63.516469377251674</v>
      </c>
      <c r="S18" s="10">
        <f t="shared" si="25"/>
        <v>62.572812557483594</v>
      </c>
      <c r="T18" s="10">
        <f t="shared" ref="T18:U18" si="26">T10/T$4*100</f>
        <v>62.95313881520778</v>
      </c>
      <c r="U18" s="10">
        <f t="shared" si="26"/>
        <v>62.438578448177353</v>
      </c>
    </row>
    <row r="19" spans="1:21" ht="15" customHeight="1" x14ac:dyDescent="0.2">
      <c r="A19" s="7" t="s">
        <v>19</v>
      </c>
      <c r="B19" s="10">
        <f t="shared" ref="B19:M19" si="27">B11/B$4*100</f>
        <v>3.3038585209003211</v>
      </c>
      <c r="C19" s="10">
        <f t="shared" si="27"/>
        <v>3.1603408210689388</v>
      </c>
      <c r="D19" s="10">
        <f t="shared" si="27"/>
        <v>4.224293445580277</v>
      </c>
      <c r="E19" s="10">
        <f t="shared" si="27"/>
        <v>4.4609945083878735</v>
      </c>
      <c r="F19" s="10">
        <f t="shared" si="27"/>
        <v>4.5622223895204392</v>
      </c>
      <c r="G19" s="10">
        <f t="shared" si="27"/>
        <v>4.997408751017991</v>
      </c>
      <c r="H19" s="10">
        <f t="shared" si="27"/>
        <v>4.1111029249244826</v>
      </c>
      <c r="I19" s="10">
        <f t="shared" si="27"/>
        <v>4.4005194055691819</v>
      </c>
      <c r="J19" s="10">
        <f t="shared" si="27"/>
        <v>5.1563820794590018</v>
      </c>
      <c r="K19" s="10">
        <f t="shared" si="27"/>
        <v>6.5028089887640448</v>
      </c>
      <c r="L19" s="10">
        <f t="shared" si="27"/>
        <v>8.3197831978319794</v>
      </c>
      <c r="M19" s="10">
        <f t="shared" si="27"/>
        <v>10.319262623563986</v>
      </c>
      <c r="N19" s="10">
        <f t="shared" ref="N19:O19" si="28">N11/N$4*100</f>
        <v>10.035553766686792</v>
      </c>
      <c r="O19" s="10">
        <f t="shared" si="28"/>
        <v>8.8763602989379837</v>
      </c>
      <c r="P19" s="10">
        <f t="shared" ref="P19:Q19" si="29">P11/P$4*100</f>
        <v>8.8537650989462868</v>
      </c>
      <c r="Q19" s="10">
        <f t="shared" si="29"/>
        <v>9.118125610152946</v>
      </c>
      <c r="R19" s="10">
        <f t="shared" ref="R19:S19" si="30">R11/R$4*100</f>
        <v>10.396294390118374</v>
      </c>
      <c r="S19" s="10">
        <f t="shared" si="30"/>
        <v>11.300508921454412</v>
      </c>
      <c r="T19" s="10">
        <f t="shared" ref="T19:U19" si="31">T11/T$4*100</f>
        <v>9.0834070144414962</v>
      </c>
      <c r="U19" s="10">
        <f t="shared" si="31"/>
        <v>8.4961718660724497</v>
      </c>
    </row>
    <row r="20" spans="1:21" ht="15" customHeight="1" x14ac:dyDescent="0.2">
      <c r="A20" s="5" t="s">
        <v>21</v>
      </c>
      <c r="B20" s="6"/>
      <c r="C20" s="6"/>
      <c r="D20" s="6"/>
      <c r="E20" s="6"/>
      <c r="F20" s="6"/>
      <c r="G20" s="6"/>
      <c r="H20" s="6"/>
      <c r="I20" s="6"/>
      <c r="J20" s="6"/>
      <c r="K20" s="6"/>
      <c r="L20" s="6"/>
      <c r="M20" s="6"/>
      <c r="N20" s="6"/>
      <c r="O20" s="6"/>
      <c r="P20" s="6"/>
      <c r="Q20" s="6"/>
      <c r="R20" s="6"/>
      <c r="S20" s="6"/>
      <c r="T20" s="6"/>
      <c r="U20" s="6"/>
    </row>
    <row r="21" spans="1:21" ht="15" customHeight="1" x14ac:dyDescent="0.2">
      <c r="A21" s="7" t="s">
        <v>13</v>
      </c>
      <c r="B21" s="10">
        <f t="shared" ref="B21:M26" si="32">B5/(B$4-B$11)*100</f>
        <v>0.31590323385152547</v>
      </c>
      <c r="C21" s="10">
        <f t="shared" si="32"/>
        <v>0.33594624860022393</v>
      </c>
      <c r="D21" s="10">
        <f t="shared" si="32"/>
        <v>0.36885889185371212</v>
      </c>
      <c r="E21" s="10">
        <f t="shared" si="32"/>
        <v>0.39370078740157477</v>
      </c>
      <c r="F21" s="10">
        <f t="shared" si="32"/>
        <v>0.43385659067602744</v>
      </c>
      <c r="G21" s="10">
        <f t="shared" si="32"/>
        <v>0.42082294264339148</v>
      </c>
      <c r="H21" s="10">
        <f t="shared" si="32"/>
        <v>0.45332308874375721</v>
      </c>
      <c r="I21" s="10">
        <f t="shared" si="32"/>
        <v>0.49803803199517055</v>
      </c>
      <c r="J21" s="10">
        <f t="shared" si="32"/>
        <v>0.47534165181224008</v>
      </c>
      <c r="K21" s="10">
        <f t="shared" si="32"/>
        <v>0.4957187922487607</v>
      </c>
      <c r="L21" s="10">
        <f t="shared" si="32"/>
        <v>0.54685190659178251</v>
      </c>
      <c r="M21" s="10">
        <f t="shared" si="32"/>
        <v>0.57347136367021678</v>
      </c>
      <c r="N21" s="10">
        <f t="shared" ref="N21:S21" si="33">N5/(N$4-N$11)*100</f>
        <v>0.64126463350980534</v>
      </c>
      <c r="O21" s="10">
        <f t="shared" si="33"/>
        <v>0.75539568345323738</v>
      </c>
      <c r="P21" s="10">
        <f t="shared" si="33"/>
        <v>0.86705202312138718</v>
      </c>
      <c r="Q21" s="10">
        <f t="shared" si="33"/>
        <v>0.84503007734173585</v>
      </c>
      <c r="R21" s="10">
        <f t="shared" si="33"/>
        <v>0.8400344629523262</v>
      </c>
      <c r="S21" s="10">
        <f t="shared" si="33"/>
        <v>0.89865892437439521</v>
      </c>
      <c r="T21" s="10">
        <f t="shared" ref="T21:U21" si="34">T5/(T$4-T$11)*100</f>
        <v>1.0373443983402488</v>
      </c>
      <c r="U21" s="10">
        <f t="shared" si="34"/>
        <v>1.1489228847955042</v>
      </c>
    </row>
    <row r="22" spans="1:21" ht="15" customHeight="1" x14ac:dyDescent="0.2">
      <c r="A22" s="7" t="s">
        <v>14</v>
      </c>
      <c r="B22" s="10">
        <f t="shared" si="32"/>
        <v>9.3357718846121873</v>
      </c>
      <c r="C22" s="10">
        <f t="shared" si="32"/>
        <v>9.3665013597824345</v>
      </c>
      <c r="D22" s="10">
        <f t="shared" si="32"/>
        <v>9.5275466959660964</v>
      </c>
      <c r="E22" s="10">
        <f t="shared" si="32"/>
        <v>9.8740157480314963</v>
      </c>
      <c r="F22" s="10">
        <f t="shared" si="32"/>
        <v>10.491441192711209</v>
      </c>
      <c r="G22" s="10">
        <f t="shared" si="32"/>
        <v>10.723192019950124</v>
      </c>
      <c r="H22" s="10">
        <f t="shared" si="32"/>
        <v>11.302343449865541</v>
      </c>
      <c r="I22" s="10">
        <f t="shared" si="32"/>
        <v>11.251131904618171</v>
      </c>
      <c r="J22" s="10">
        <f t="shared" si="32"/>
        <v>11.140819964349376</v>
      </c>
      <c r="K22" s="10">
        <f t="shared" si="32"/>
        <v>11.191227279555354</v>
      </c>
      <c r="L22" s="10">
        <f t="shared" si="32"/>
        <v>11.15134496009459</v>
      </c>
      <c r="M22" s="10">
        <f t="shared" si="32"/>
        <v>11.097043271021077</v>
      </c>
      <c r="N22" s="10">
        <f t="shared" ref="N22:O26" si="35">N6/(N$4-N$11)*100</f>
        <v>11.140108865856387</v>
      </c>
      <c r="O22" s="10">
        <f t="shared" si="35"/>
        <v>11.402877697841726</v>
      </c>
      <c r="P22" s="10">
        <f t="shared" ref="P22:Q22" si="36">P6/(P$4-P$11)*100</f>
        <v>11.835612575778937</v>
      </c>
      <c r="Q22" s="10">
        <f t="shared" si="36"/>
        <v>12.718418791177314</v>
      </c>
      <c r="R22" s="10">
        <f t="shared" ref="R22:S22" si="37">R6/(R$4-R$11)*100</f>
        <v>13.397472716829409</v>
      </c>
      <c r="S22" s="10">
        <f t="shared" si="37"/>
        <v>13.956864371630029</v>
      </c>
      <c r="T22" s="10">
        <f t="shared" ref="T22:U22" si="38">T6/(T$4-T$11)*100</f>
        <v>15.17116182572614</v>
      </c>
      <c r="U22" s="10">
        <f t="shared" si="38"/>
        <v>15.441773337496098</v>
      </c>
    </row>
    <row r="23" spans="1:21" ht="15" customHeight="1" x14ac:dyDescent="0.2">
      <c r="A23" s="7" t="s">
        <v>15</v>
      </c>
      <c r="B23" s="10">
        <f t="shared" si="32"/>
        <v>8.7039654169091367</v>
      </c>
      <c r="C23" s="10">
        <f t="shared" si="32"/>
        <v>8.6066229403295473</v>
      </c>
      <c r="D23" s="10">
        <f t="shared" si="32"/>
        <v>8.6328676816826242</v>
      </c>
      <c r="E23" s="10">
        <f t="shared" si="32"/>
        <v>8.2677165354330722</v>
      </c>
      <c r="F23" s="10">
        <f t="shared" si="32"/>
        <v>8.2906050327364511</v>
      </c>
      <c r="G23" s="10">
        <f t="shared" si="32"/>
        <v>8.4632169576059848</v>
      </c>
      <c r="H23" s="10">
        <f t="shared" si="32"/>
        <v>8.4056857472147524</v>
      </c>
      <c r="I23" s="10">
        <f t="shared" si="32"/>
        <v>8.3760941744642317</v>
      </c>
      <c r="J23" s="10">
        <f t="shared" si="32"/>
        <v>8.4150326797385624</v>
      </c>
      <c r="K23" s="10">
        <f t="shared" si="32"/>
        <v>8.3971759050623405</v>
      </c>
      <c r="L23" s="10">
        <f t="shared" si="32"/>
        <v>8.8235294117647065</v>
      </c>
      <c r="M23" s="10">
        <f t="shared" si="32"/>
        <v>8.6988902956728982</v>
      </c>
      <c r="N23" s="10">
        <f t="shared" si="35"/>
        <v>8.7241816419357239</v>
      </c>
      <c r="O23" s="10">
        <f t="shared" si="35"/>
        <v>9.2949640287769775</v>
      </c>
      <c r="P23" s="10">
        <f t="shared" ref="P23:Q23" si="39">P7/(P$4-P$11)*100</f>
        <v>9.5164246440152258</v>
      </c>
      <c r="Q23" s="10">
        <f t="shared" si="39"/>
        <v>9.424233743912918</v>
      </c>
      <c r="R23" s="10">
        <f t="shared" ref="R23:S23" si="40">R7/(R$4-R$11)*100</f>
        <v>9.6424468696151635</v>
      </c>
      <c r="S23" s="10">
        <f t="shared" si="40"/>
        <v>9.9336374948154305</v>
      </c>
      <c r="T23" s="10">
        <f t="shared" ref="T23:U23" si="41">T7/(T$4-T$11)*100</f>
        <v>10.088174273858922</v>
      </c>
      <c r="U23" s="10">
        <f t="shared" si="41"/>
        <v>9.9344364658132989</v>
      </c>
    </row>
    <row r="24" spans="1:21" ht="15" customHeight="1" x14ac:dyDescent="0.2">
      <c r="A24" s="7" t="s">
        <v>16</v>
      </c>
      <c r="B24" s="10">
        <f t="shared" si="32"/>
        <v>8.0305927342256211</v>
      </c>
      <c r="C24" s="10">
        <f t="shared" si="32"/>
        <v>8.0547112462006076</v>
      </c>
      <c r="D24" s="10">
        <f t="shared" si="32"/>
        <v>8.3660335897033438</v>
      </c>
      <c r="E24" s="10">
        <f t="shared" si="32"/>
        <v>8.3464566929133852</v>
      </c>
      <c r="F24" s="10">
        <f t="shared" si="32"/>
        <v>8.4325944624122418</v>
      </c>
      <c r="G24" s="10">
        <f t="shared" si="32"/>
        <v>8.6892144638403987</v>
      </c>
      <c r="H24" s="10">
        <f t="shared" si="32"/>
        <v>8.8359585094122171</v>
      </c>
      <c r="I24" s="10">
        <f t="shared" si="32"/>
        <v>9.1684274071838203</v>
      </c>
      <c r="J24" s="10">
        <f t="shared" si="32"/>
        <v>9.3137254901960791</v>
      </c>
      <c r="K24" s="10">
        <f t="shared" si="32"/>
        <v>9.4186570527264539</v>
      </c>
      <c r="L24" s="10">
        <f t="shared" si="32"/>
        <v>9.9394028968371266</v>
      </c>
      <c r="M24" s="10">
        <f t="shared" si="32"/>
        <v>10.486333507112535</v>
      </c>
      <c r="N24" s="10">
        <f t="shared" si="35"/>
        <v>11.087912907314891</v>
      </c>
      <c r="O24" s="10">
        <f t="shared" si="35"/>
        <v>11.187050359712231</v>
      </c>
      <c r="P24" s="10">
        <f t="shared" ref="P24:Q24" si="42">P8/(P$4-P$11)*100</f>
        <v>11.518398420978428</v>
      </c>
      <c r="Q24" s="10">
        <f t="shared" si="42"/>
        <v>11.314809510169006</v>
      </c>
      <c r="R24" s="10">
        <f t="shared" ref="R24:S24" si="43">R8/(R$4-R$11)*100</f>
        <v>11.035324526134406</v>
      </c>
      <c r="S24" s="10">
        <f t="shared" si="43"/>
        <v>10.507396654223697</v>
      </c>
      <c r="T24" s="10">
        <f t="shared" ref="T24:U24" si="44">T8/(T$4-T$11)*100</f>
        <v>11.3524377593361</v>
      </c>
      <c r="U24" s="10">
        <f t="shared" si="44"/>
        <v>14.380268498282861</v>
      </c>
    </row>
    <row r="25" spans="1:21" ht="15" customHeight="1" x14ac:dyDescent="0.2">
      <c r="A25" s="7" t="s">
        <v>33</v>
      </c>
      <c r="B25" s="10">
        <f t="shared" si="32"/>
        <v>3.3252971984371105E-2</v>
      </c>
      <c r="C25" s="10">
        <f t="shared" si="32"/>
        <v>3.1994880819068948E-2</v>
      </c>
      <c r="D25" s="10">
        <f t="shared" si="32"/>
        <v>3.9240307644011929E-2</v>
      </c>
      <c r="E25" s="10">
        <f t="shared" si="32"/>
        <v>3.1496062992125984E-2</v>
      </c>
      <c r="F25" s="10">
        <f t="shared" si="32"/>
        <v>5.521811154058532E-2</v>
      </c>
      <c r="G25" s="10">
        <f t="shared" si="32"/>
        <v>5.4551122194513711E-2</v>
      </c>
      <c r="H25" s="10">
        <f t="shared" si="32"/>
        <v>9.9884748367268544E-2</v>
      </c>
      <c r="I25" s="10">
        <f t="shared" si="32"/>
        <v>0.10564443102927859</v>
      </c>
      <c r="J25" s="10">
        <f t="shared" si="32"/>
        <v>0.14854426619132502</v>
      </c>
      <c r="K25" s="10">
        <f t="shared" si="32"/>
        <v>0.13519603424966201</v>
      </c>
      <c r="L25" s="10">
        <f t="shared" si="32"/>
        <v>0.15518770322199232</v>
      </c>
      <c r="M25" s="10">
        <f t="shared" si="32"/>
        <v>0.1564012810009682</v>
      </c>
      <c r="N25" s="10">
        <f t="shared" si="35"/>
        <v>0.19387070315412719</v>
      </c>
      <c r="O25" s="10">
        <f t="shared" si="35"/>
        <v>0.25179856115107913</v>
      </c>
      <c r="P25" s="10">
        <f t="shared" ref="P25:Q25" si="45">P9/(P$4-P$11)*100</f>
        <v>0.24672212040039476</v>
      </c>
      <c r="Q25" s="10">
        <f t="shared" si="45"/>
        <v>0.2864508736751647</v>
      </c>
      <c r="R25" s="10">
        <f t="shared" ref="R25:S25" si="46">R9/(R$4-R$11)*100</f>
        <v>0.32309017805858703</v>
      </c>
      <c r="S25" s="10">
        <f t="shared" si="46"/>
        <v>0.35946356974975807</v>
      </c>
      <c r="T25" s="10">
        <f t="shared" ref="T25:U25" si="47">T9/(T$4-T$11)*100</f>
        <v>0.33713692946058094</v>
      </c>
      <c r="U25" s="10">
        <f t="shared" si="47"/>
        <v>0.35591632844208554</v>
      </c>
    </row>
    <row r="26" spans="1:21" ht="15" customHeight="1" x14ac:dyDescent="0.2">
      <c r="A26" s="7" t="s">
        <v>18</v>
      </c>
      <c r="B26" s="10">
        <f t="shared" si="32"/>
        <v>74.619669132928763</v>
      </c>
      <c r="C26" s="10">
        <f t="shared" si="32"/>
        <v>74.724044152935534</v>
      </c>
      <c r="D26" s="10">
        <f t="shared" si="32"/>
        <v>74.368231046931413</v>
      </c>
      <c r="E26" s="10">
        <f t="shared" si="32"/>
        <v>74.464566929133852</v>
      </c>
      <c r="F26" s="10">
        <f t="shared" si="32"/>
        <v>73.834503431411207</v>
      </c>
      <c r="G26" s="10">
        <f t="shared" si="32"/>
        <v>73.332294264339154</v>
      </c>
      <c r="H26" s="10">
        <f t="shared" si="32"/>
        <v>72.693046484825203</v>
      </c>
      <c r="I26" s="10">
        <f t="shared" si="32"/>
        <v>72.592816178690015</v>
      </c>
      <c r="J26" s="10">
        <f t="shared" si="32"/>
        <v>72.571301247771842</v>
      </c>
      <c r="K26" s="10">
        <f t="shared" si="32"/>
        <v>72.442541685443899</v>
      </c>
      <c r="L26" s="10">
        <f t="shared" si="32"/>
        <v>71.637599763523497</v>
      </c>
      <c r="M26" s="10">
        <f t="shared" si="32"/>
        <v>71.445594697251806</v>
      </c>
      <c r="N26" s="10">
        <f t="shared" si="35"/>
        <v>71.642681380955935</v>
      </c>
      <c r="O26" s="10">
        <f t="shared" si="35"/>
        <v>71.482014388489219</v>
      </c>
      <c r="P26" s="10">
        <f t="shared" ref="P26:Q26" si="48">P10/(P$4-P$11)*100</f>
        <v>71.380234033554217</v>
      </c>
      <c r="Q26" s="10">
        <f t="shared" si="48"/>
        <v>71.061300486966488</v>
      </c>
      <c r="R26" s="10">
        <f t="shared" ref="R26:S26" si="49">R10/(R$4-R$11)*100</f>
        <v>70.885985066053991</v>
      </c>
      <c r="S26" s="10">
        <f t="shared" si="49"/>
        <v>70.544725563390017</v>
      </c>
      <c r="T26" s="10">
        <f t="shared" ref="T26:U26" si="50">T10/(T$4-T$11)*100</f>
        <v>69.242738589211612</v>
      </c>
      <c r="U26" s="10">
        <f t="shared" si="50"/>
        <v>68.236028723072124</v>
      </c>
    </row>
    <row r="27" spans="1:21" ht="135" customHeight="1" x14ac:dyDescent="0.2">
      <c r="A27" s="15" t="s">
        <v>38</v>
      </c>
      <c r="B27" s="15"/>
      <c r="C27" s="15"/>
      <c r="D27" s="15"/>
      <c r="E27" s="15"/>
      <c r="F27" s="15"/>
      <c r="G27" s="15"/>
      <c r="H27" s="15"/>
      <c r="I27" s="15"/>
      <c r="J27" s="15"/>
      <c r="K27" s="15"/>
      <c r="L27" s="15"/>
      <c r="M27" s="15"/>
      <c r="N27" s="15"/>
      <c r="O27" s="15"/>
      <c r="P27" s="15"/>
      <c r="Q27" s="15"/>
      <c r="R27" s="15"/>
      <c r="S27" s="11"/>
      <c r="T27" s="11"/>
      <c r="U27" s="11"/>
    </row>
  </sheetData>
  <sheetProtection algorithmName="SHA-512" hashValue="DWIFokOLRtrVC2izpF3+r/nMl4f41V8g346hYUYab6qSvza2L83elRl9QORPe5pCK6Xs/mXOpVo5pe33ItWvUA==" saltValue="9h9Y9tiH9NHObRayFZy1xQ==" spinCount="100000" sheet="1" objects="1" scenarios="1"/>
  <mergeCells count="3">
    <mergeCell ref="A27:R27"/>
    <mergeCell ref="A1:R1"/>
    <mergeCell ref="A2:R2"/>
  </mergeCells>
  <phoneticPr fontId="6" type="noConversion"/>
  <pageMargins left="0.7" right="0.7" top="0.75" bottom="0.75" header="0.3" footer="0.3"/>
  <pageSetup scale="80"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0596-B444-4A8E-B0A1-FB88DD3B6A33}">
  <sheetPr>
    <pageSetUpPr fitToPage="1"/>
  </sheetPr>
  <dimension ref="A1:U27"/>
  <sheetViews>
    <sheetView view="pageLayout" zoomScale="90" zoomScaleNormal="100" zoomScalePageLayoutView="90" workbookViewId="0">
      <selection activeCell="A27" sqref="A27:R27"/>
    </sheetView>
  </sheetViews>
  <sheetFormatPr defaultColWidth="9.140625" defaultRowHeight="12.75" x14ac:dyDescent="0.2"/>
  <cols>
    <col min="1" max="1" width="32.85546875" style="1" customWidth="1"/>
    <col min="2" max="13" width="6.140625" style="2" customWidth="1"/>
    <col min="14" max="21" width="6.140625" style="1" customWidth="1"/>
    <col min="22" max="16384" width="9.140625" style="1"/>
  </cols>
  <sheetData>
    <row r="1" spans="1:21" ht="62.25" customHeight="1" x14ac:dyDescent="0.25">
      <c r="A1" s="16" t="s">
        <v>37</v>
      </c>
      <c r="B1" s="16"/>
      <c r="C1" s="16"/>
      <c r="D1" s="16"/>
      <c r="E1" s="16"/>
      <c r="F1" s="16"/>
      <c r="G1" s="16"/>
      <c r="H1" s="16"/>
      <c r="I1" s="16"/>
      <c r="J1" s="16"/>
      <c r="K1" s="16"/>
      <c r="L1" s="16"/>
      <c r="M1" s="16"/>
      <c r="N1" s="16"/>
      <c r="O1" s="16"/>
      <c r="P1" s="16"/>
      <c r="Q1" s="16"/>
      <c r="R1" s="16"/>
      <c r="S1" s="12"/>
      <c r="T1" s="12"/>
      <c r="U1" s="12"/>
    </row>
    <row r="2" spans="1:21" ht="15" customHeight="1" x14ac:dyDescent="0.2">
      <c r="A2" s="17" t="s">
        <v>25</v>
      </c>
      <c r="B2" s="17"/>
      <c r="C2" s="17"/>
      <c r="D2" s="17"/>
      <c r="E2" s="17"/>
      <c r="F2" s="17"/>
      <c r="G2" s="17"/>
      <c r="H2" s="17"/>
      <c r="I2" s="17"/>
      <c r="J2" s="17"/>
      <c r="K2" s="17"/>
      <c r="L2" s="17"/>
      <c r="M2" s="17"/>
      <c r="N2" s="17"/>
      <c r="O2" s="17"/>
      <c r="P2" s="17"/>
      <c r="Q2" s="17"/>
      <c r="R2" s="17"/>
      <c r="S2" s="13"/>
      <c r="T2" s="13"/>
      <c r="U2" s="13"/>
    </row>
    <row r="3" spans="1:21" ht="17.25" customHeight="1" x14ac:dyDescent="0.2">
      <c r="A3" s="3" t="s">
        <v>28</v>
      </c>
      <c r="B3" s="4" t="s">
        <v>0</v>
      </c>
      <c r="C3" s="4" t="s">
        <v>1</v>
      </c>
      <c r="D3" s="4" t="s">
        <v>2</v>
      </c>
      <c r="E3" s="4" t="s">
        <v>3</v>
      </c>
      <c r="F3" s="4" t="s">
        <v>4</v>
      </c>
      <c r="G3" s="4" t="s">
        <v>5</v>
      </c>
      <c r="H3" s="4" t="s">
        <v>6</v>
      </c>
      <c r="I3" s="4" t="s">
        <v>7</v>
      </c>
      <c r="J3" s="4" t="s">
        <v>8</v>
      </c>
      <c r="K3" s="4" t="s">
        <v>9</v>
      </c>
      <c r="L3" s="4" t="s">
        <v>10</v>
      </c>
      <c r="M3" s="4" t="s">
        <v>11</v>
      </c>
      <c r="N3" s="4" t="s">
        <v>22</v>
      </c>
      <c r="O3" s="4" t="s">
        <v>23</v>
      </c>
      <c r="P3" s="4" t="s">
        <v>24</v>
      </c>
      <c r="Q3" s="4" t="s">
        <v>26</v>
      </c>
      <c r="R3" s="4" t="s">
        <v>32</v>
      </c>
      <c r="S3" s="4" t="s">
        <v>34</v>
      </c>
      <c r="T3" s="4" t="s">
        <v>35</v>
      </c>
      <c r="U3" s="4" t="s">
        <v>36</v>
      </c>
    </row>
    <row r="4" spans="1:21" ht="15" customHeight="1" x14ac:dyDescent="0.2">
      <c r="A4" s="5" t="s">
        <v>30</v>
      </c>
      <c r="B4" s="6">
        <v>10019</v>
      </c>
      <c r="C4" s="6">
        <v>10406</v>
      </c>
      <c r="D4" s="6">
        <v>10772</v>
      </c>
      <c r="E4" s="6">
        <v>10759</v>
      </c>
      <c r="F4" s="6">
        <v>10910</v>
      </c>
      <c r="G4" s="6">
        <v>10986</v>
      </c>
      <c r="H4" s="6">
        <v>11187</v>
      </c>
      <c r="I4" s="6">
        <v>11495</v>
      </c>
      <c r="J4" s="6">
        <v>11772</v>
      </c>
      <c r="K4" s="6">
        <v>11753</v>
      </c>
      <c r="L4" s="6">
        <v>12167</v>
      </c>
      <c r="M4" s="6">
        <v>12282</v>
      </c>
      <c r="N4" s="6">
        <v>12246</v>
      </c>
      <c r="O4" s="6">
        <v>12643</v>
      </c>
      <c r="P4" s="6">
        <v>12905</v>
      </c>
      <c r="Q4" s="6">
        <v>12649</v>
      </c>
      <c r="R4" s="6">
        <v>12888</v>
      </c>
      <c r="S4" s="6">
        <v>13539</v>
      </c>
      <c r="T4" s="6">
        <v>14026</v>
      </c>
      <c r="U4" s="6">
        <v>14488</v>
      </c>
    </row>
    <row r="5" spans="1:21" ht="15" customHeight="1" x14ac:dyDescent="0.2">
      <c r="A5" s="7" t="s">
        <v>13</v>
      </c>
      <c r="B5" s="8">
        <v>29</v>
      </c>
      <c r="C5" s="8">
        <v>33</v>
      </c>
      <c r="D5" s="8">
        <v>35</v>
      </c>
      <c r="E5" s="8">
        <v>37</v>
      </c>
      <c r="F5" s="8">
        <v>40</v>
      </c>
      <c r="G5" s="8">
        <v>41</v>
      </c>
      <c r="H5" s="8">
        <v>48</v>
      </c>
      <c r="I5" s="8">
        <v>55</v>
      </c>
      <c r="J5" s="8">
        <v>53</v>
      </c>
      <c r="K5" s="8">
        <v>54</v>
      </c>
      <c r="L5" s="8">
        <v>59</v>
      </c>
      <c r="M5" s="8">
        <v>63</v>
      </c>
      <c r="N5" s="8">
        <v>69</v>
      </c>
      <c r="O5" s="8">
        <v>86</v>
      </c>
      <c r="P5" s="8">
        <v>102</v>
      </c>
      <c r="Q5" s="8">
        <v>92</v>
      </c>
      <c r="R5" s="8">
        <v>91</v>
      </c>
      <c r="S5" s="8">
        <v>95</v>
      </c>
      <c r="T5" s="8">
        <v>131</v>
      </c>
      <c r="U5" s="8">
        <v>151</v>
      </c>
    </row>
    <row r="6" spans="1:21" ht="15" customHeight="1" x14ac:dyDescent="0.2">
      <c r="A6" s="7" t="s">
        <v>14</v>
      </c>
      <c r="B6" s="8">
        <v>970</v>
      </c>
      <c r="C6" s="8">
        <v>1005</v>
      </c>
      <c r="D6" s="8">
        <v>1035</v>
      </c>
      <c r="E6" s="8">
        <v>1062</v>
      </c>
      <c r="F6" s="8">
        <v>1150</v>
      </c>
      <c r="G6" s="8">
        <v>1184</v>
      </c>
      <c r="H6" s="8">
        <v>1284</v>
      </c>
      <c r="I6" s="8">
        <v>1304</v>
      </c>
      <c r="J6" s="8">
        <v>1302</v>
      </c>
      <c r="K6" s="8">
        <v>1287</v>
      </c>
      <c r="L6" s="8">
        <v>1280</v>
      </c>
      <c r="M6" s="8">
        <v>1259</v>
      </c>
      <c r="N6" s="8">
        <v>1259</v>
      </c>
      <c r="O6" s="8">
        <v>1357</v>
      </c>
      <c r="P6" s="8">
        <v>1443</v>
      </c>
      <c r="Q6" s="8">
        <v>1490</v>
      </c>
      <c r="R6" s="8">
        <v>1570</v>
      </c>
      <c r="S6" s="8">
        <v>1687</v>
      </c>
      <c r="T6" s="8">
        <v>1930</v>
      </c>
      <c r="U6" s="8">
        <v>2017</v>
      </c>
    </row>
    <row r="7" spans="1:21" ht="15" customHeight="1" x14ac:dyDescent="0.2">
      <c r="A7" s="7" t="s">
        <v>15</v>
      </c>
      <c r="B7" s="8">
        <v>875</v>
      </c>
      <c r="C7" s="8">
        <v>896</v>
      </c>
      <c r="D7" s="8">
        <v>921</v>
      </c>
      <c r="E7" s="8">
        <v>906</v>
      </c>
      <c r="F7" s="8">
        <v>919</v>
      </c>
      <c r="G7" s="8">
        <v>936</v>
      </c>
      <c r="H7" s="8">
        <v>953</v>
      </c>
      <c r="I7" s="8">
        <v>963</v>
      </c>
      <c r="J7" s="8">
        <v>997</v>
      </c>
      <c r="K7" s="8">
        <v>966</v>
      </c>
      <c r="L7" s="8">
        <v>1044</v>
      </c>
      <c r="M7" s="8">
        <v>1012</v>
      </c>
      <c r="N7" s="8">
        <v>1015</v>
      </c>
      <c r="O7" s="8">
        <v>1112</v>
      </c>
      <c r="P7" s="8">
        <v>1158</v>
      </c>
      <c r="Q7" s="8">
        <v>1102</v>
      </c>
      <c r="R7" s="8">
        <v>1139</v>
      </c>
      <c r="S7" s="8">
        <v>1199</v>
      </c>
      <c r="T7" s="8">
        <v>1282</v>
      </c>
      <c r="U7" s="8">
        <v>1306</v>
      </c>
    </row>
    <row r="8" spans="1:21" ht="15" customHeight="1" x14ac:dyDescent="0.2">
      <c r="A8" s="7" t="s">
        <v>16</v>
      </c>
      <c r="B8" s="8">
        <v>805</v>
      </c>
      <c r="C8" s="8">
        <v>849</v>
      </c>
      <c r="D8" s="8">
        <v>906</v>
      </c>
      <c r="E8" s="8">
        <v>891</v>
      </c>
      <c r="F8" s="8">
        <v>918</v>
      </c>
      <c r="G8" s="8">
        <v>947</v>
      </c>
      <c r="H8" s="8">
        <v>987</v>
      </c>
      <c r="I8" s="8">
        <v>1058</v>
      </c>
      <c r="J8" s="8">
        <v>1089</v>
      </c>
      <c r="K8" s="8">
        <v>1076</v>
      </c>
      <c r="L8" s="8">
        <v>1154</v>
      </c>
      <c r="M8" s="8">
        <v>1191</v>
      </c>
      <c r="N8" s="8">
        <v>1274</v>
      </c>
      <c r="O8" s="8">
        <v>1339</v>
      </c>
      <c r="P8" s="8">
        <v>1406</v>
      </c>
      <c r="Q8" s="8">
        <v>1348</v>
      </c>
      <c r="R8" s="8">
        <v>1314</v>
      </c>
      <c r="S8" s="8">
        <v>1294</v>
      </c>
      <c r="T8" s="8">
        <v>1473</v>
      </c>
      <c r="U8" s="8">
        <v>1969</v>
      </c>
    </row>
    <row r="9" spans="1:21" ht="15" customHeight="1" x14ac:dyDescent="0.2">
      <c r="A9" s="7" t="s">
        <v>17</v>
      </c>
      <c r="B9" s="8">
        <v>2</v>
      </c>
      <c r="C9" s="8">
        <v>3</v>
      </c>
      <c r="D9" s="8">
        <v>3</v>
      </c>
      <c r="E9" s="8">
        <v>2</v>
      </c>
      <c r="F9" s="8">
        <v>5</v>
      </c>
      <c r="G9" s="8">
        <v>6</v>
      </c>
      <c r="H9" s="8">
        <v>12</v>
      </c>
      <c r="I9" s="8">
        <v>13</v>
      </c>
      <c r="J9" s="8">
        <v>19</v>
      </c>
      <c r="K9" s="8">
        <v>17</v>
      </c>
      <c r="L9" s="8">
        <v>17</v>
      </c>
      <c r="M9" s="8">
        <v>17</v>
      </c>
      <c r="N9" s="8">
        <v>22</v>
      </c>
      <c r="O9" s="8">
        <v>29</v>
      </c>
      <c r="P9" s="8">
        <v>29</v>
      </c>
      <c r="Q9" s="8">
        <v>34</v>
      </c>
      <c r="R9" s="8">
        <v>39</v>
      </c>
      <c r="S9" s="8">
        <v>43</v>
      </c>
      <c r="T9" s="8">
        <v>46</v>
      </c>
      <c r="U9" s="8">
        <v>45</v>
      </c>
    </row>
    <row r="10" spans="1:21" ht="15" customHeight="1" x14ac:dyDescent="0.2">
      <c r="A10" s="7" t="s">
        <v>18</v>
      </c>
      <c r="B10" s="8">
        <v>7084</v>
      </c>
      <c r="C10" s="8">
        <v>7383</v>
      </c>
      <c r="D10" s="8">
        <v>7544</v>
      </c>
      <c r="E10" s="8">
        <v>7532</v>
      </c>
      <c r="F10" s="8">
        <v>7523</v>
      </c>
      <c r="G10" s="8">
        <v>7534</v>
      </c>
      <c r="H10" s="8">
        <v>7677</v>
      </c>
      <c r="I10" s="8">
        <v>7885</v>
      </c>
      <c r="J10" s="8">
        <v>8037</v>
      </c>
      <c r="K10" s="8">
        <v>7955</v>
      </c>
      <c r="L10" s="8">
        <v>7956</v>
      </c>
      <c r="M10" s="8">
        <v>7843</v>
      </c>
      <c r="N10" s="8">
        <v>7830</v>
      </c>
      <c r="O10" s="8">
        <v>8120</v>
      </c>
      <c r="P10" s="8">
        <v>8256</v>
      </c>
      <c r="Q10" s="8">
        <v>8094</v>
      </c>
      <c r="R10" s="8">
        <v>8130</v>
      </c>
      <c r="S10" s="8">
        <v>8461</v>
      </c>
      <c r="T10" s="8">
        <v>8856</v>
      </c>
      <c r="U10" s="8">
        <v>9044</v>
      </c>
    </row>
    <row r="11" spans="1:21" ht="15" customHeight="1" x14ac:dyDescent="0.2">
      <c r="A11" s="7" t="s">
        <v>19</v>
      </c>
      <c r="B11" s="8">
        <v>372</v>
      </c>
      <c r="C11" s="8">
        <v>368</v>
      </c>
      <c r="D11" s="8">
        <v>479</v>
      </c>
      <c r="E11" s="8">
        <v>487</v>
      </c>
      <c r="F11" s="8">
        <v>520</v>
      </c>
      <c r="G11" s="8">
        <v>518</v>
      </c>
      <c r="H11" s="8">
        <v>426</v>
      </c>
      <c r="I11" s="8">
        <v>448</v>
      </c>
      <c r="J11" s="8">
        <v>521</v>
      </c>
      <c r="K11" s="8">
        <v>645</v>
      </c>
      <c r="L11" s="8">
        <v>912</v>
      </c>
      <c r="M11" s="8">
        <v>1167</v>
      </c>
      <c r="N11" s="8">
        <v>1157</v>
      </c>
      <c r="O11" s="8">
        <v>1110</v>
      </c>
      <c r="P11" s="8">
        <v>1137</v>
      </c>
      <c r="Q11" s="8">
        <v>1141</v>
      </c>
      <c r="R11" s="8">
        <v>1309</v>
      </c>
      <c r="S11" s="8">
        <v>1486</v>
      </c>
      <c r="T11" s="8">
        <v>1205</v>
      </c>
      <c r="U11" s="8">
        <v>1214</v>
      </c>
    </row>
    <row r="12" spans="1:21" ht="15" customHeight="1" x14ac:dyDescent="0.2">
      <c r="A12" s="5" t="s">
        <v>20</v>
      </c>
      <c r="B12" s="9"/>
      <c r="C12" s="9"/>
      <c r="D12" s="9"/>
      <c r="E12" s="9"/>
      <c r="F12" s="9"/>
      <c r="G12" s="9"/>
      <c r="H12" s="9"/>
      <c r="I12" s="9"/>
      <c r="J12" s="9"/>
      <c r="K12" s="9"/>
      <c r="L12" s="9"/>
      <c r="M12" s="9"/>
      <c r="N12" s="9"/>
      <c r="O12" s="9"/>
      <c r="P12" s="9"/>
      <c r="Q12" s="9"/>
      <c r="R12" s="9"/>
      <c r="S12" s="9"/>
      <c r="T12" s="9"/>
      <c r="U12" s="9"/>
    </row>
    <row r="13" spans="1:21" ht="15" customHeight="1" x14ac:dyDescent="0.2">
      <c r="A13" s="7" t="s">
        <v>13</v>
      </c>
      <c r="B13" s="10">
        <f t="shared" ref="B13:Q19" si="0">B5/B$4*100</f>
        <v>0.28945004491466214</v>
      </c>
      <c r="C13" s="10">
        <f t="shared" si="0"/>
        <v>0.31712473572938688</v>
      </c>
      <c r="D13" s="10">
        <f t="shared" si="0"/>
        <v>0.32491645005569997</v>
      </c>
      <c r="E13" s="10">
        <f t="shared" si="0"/>
        <v>0.34389813179663536</v>
      </c>
      <c r="F13" s="10">
        <f t="shared" si="0"/>
        <v>0.36663611365719523</v>
      </c>
      <c r="G13" s="10">
        <f t="shared" si="0"/>
        <v>0.37320225741853269</v>
      </c>
      <c r="H13" s="10">
        <f t="shared" si="0"/>
        <v>0.4290694556181282</v>
      </c>
      <c r="I13" s="10">
        <f t="shared" si="0"/>
        <v>0.4784688995215311</v>
      </c>
      <c r="J13" s="10">
        <f t="shared" si="0"/>
        <v>0.45022086306489978</v>
      </c>
      <c r="K13" s="10">
        <f t="shared" si="0"/>
        <v>0.45945715987407465</v>
      </c>
      <c r="L13" s="10">
        <f t="shared" si="0"/>
        <v>0.48491822141859126</v>
      </c>
      <c r="M13" s="10">
        <f t="shared" si="0"/>
        <v>0.51294577430385924</v>
      </c>
      <c r="N13" s="10">
        <f t="shared" si="0"/>
        <v>0.56344928956393925</v>
      </c>
      <c r="O13" s="10">
        <f t="shared" si="0"/>
        <v>0.6802183026180495</v>
      </c>
      <c r="P13" s="10">
        <f t="shared" si="0"/>
        <v>0.79039132119333599</v>
      </c>
      <c r="Q13" s="10">
        <f t="shared" si="0"/>
        <v>0.72733022373310141</v>
      </c>
      <c r="R13" s="10">
        <f t="shared" ref="R13:S13" si="1">R5/R$4*100</f>
        <v>0.70608317815021726</v>
      </c>
      <c r="S13" s="10">
        <f t="shared" si="1"/>
        <v>0.70167663786099421</v>
      </c>
      <c r="T13" s="10">
        <f t="shared" ref="T13:U13" si="2">T5/T$4*100</f>
        <v>0.93397975188934845</v>
      </c>
      <c r="U13" s="10">
        <f t="shared" si="2"/>
        <v>1.0422418553285477</v>
      </c>
    </row>
    <row r="14" spans="1:21" ht="15" customHeight="1" x14ac:dyDescent="0.2">
      <c r="A14" s="7" t="s">
        <v>14</v>
      </c>
      <c r="B14" s="10">
        <f t="shared" si="0"/>
        <v>9.6816049505938722</v>
      </c>
      <c r="C14" s="10">
        <f t="shared" si="0"/>
        <v>9.657889679031328</v>
      </c>
      <c r="D14" s="10">
        <f t="shared" si="0"/>
        <v>9.6082435945042697</v>
      </c>
      <c r="E14" s="10">
        <f t="shared" si="0"/>
        <v>9.8708058369736964</v>
      </c>
      <c r="F14" s="10">
        <f t="shared" si="0"/>
        <v>10.540788267644363</v>
      </c>
      <c r="G14" s="10">
        <f t="shared" si="0"/>
        <v>10.777352994720554</v>
      </c>
      <c r="H14" s="10">
        <f t="shared" si="0"/>
        <v>11.477607937784928</v>
      </c>
      <c r="I14" s="10">
        <f t="shared" si="0"/>
        <v>11.344062635928665</v>
      </c>
      <c r="J14" s="10">
        <f t="shared" si="0"/>
        <v>11.060142711518859</v>
      </c>
      <c r="K14" s="10">
        <f t="shared" si="0"/>
        <v>10.950395643665448</v>
      </c>
      <c r="L14" s="10">
        <f t="shared" si="0"/>
        <v>10.520259718911811</v>
      </c>
      <c r="M14" s="10">
        <f t="shared" si="0"/>
        <v>10.250773489659665</v>
      </c>
      <c r="N14" s="10">
        <f t="shared" si="0"/>
        <v>10.280908051608687</v>
      </c>
      <c r="O14" s="10">
        <f t="shared" si="0"/>
        <v>10.733212054101084</v>
      </c>
      <c r="P14" s="10">
        <f t="shared" si="0"/>
        <v>11.181712514529252</v>
      </c>
      <c r="Q14" s="10">
        <f t="shared" si="0"/>
        <v>11.779587319155665</v>
      </c>
      <c r="R14" s="10">
        <f t="shared" ref="R14:S14" si="3">R6/R$4*100</f>
        <v>12.181874612042209</v>
      </c>
      <c r="S14" s="10">
        <f t="shared" si="3"/>
        <v>12.460299874436812</v>
      </c>
      <c r="T14" s="10">
        <f t="shared" ref="T14:U14" si="4">T6/T$4*100</f>
        <v>13.760159703407956</v>
      </c>
      <c r="U14" s="10">
        <f t="shared" si="4"/>
        <v>13.921866372170072</v>
      </c>
    </row>
    <row r="15" spans="1:21" ht="15" customHeight="1" x14ac:dyDescent="0.2">
      <c r="A15" s="7" t="s">
        <v>15</v>
      </c>
      <c r="B15" s="10">
        <f t="shared" si="0"/>
        <v>8.7334065275975643</v>
      </c>
      <c r="C15" s="10">
        <f t="shared" si="0"/>
        <v>8.6104170670766873</v>
      </c>
      <c r="D15" s="10">
        <f t="shared" si="0"/>
        <v>8.5499443000371329</v>
      </c>
      <c r="E15" s="10">
        <f t="shared" si="0"/>
        <v>8.4208569569662615</v>
      </c>
      <c r="F15" s="10">
        <f t="shared" si="0"/>
        <v>8.423464711274061</v>
      </c>
      <c r="G15" s="10">
        <f t="shared" si="0"/>
        <v>8.519934462042599</v>
      </c>
      <c r="H15" s="10">
        <f t="shared" si="0"/>
        <v>8.518816483418254</v>
      </c>
      <c r="I15" s="10">
        <f t="shared" si="0"/>
        <v>8.3775554588951717</v>
      </c>
      <c r="J15" s="10">
        <f t="shared" si="0"/>
        <v>8.4692490655793407</v>
      </c>
      <c r="K15" s="10">
        <f t="shared" si="0"/>
        <v>8.2191780821917799</v>
      </c>
      <c r="L15" s="10">
        <f t="shared" si="0"/>
        <v>8.5805868332374455</v>
      </c>
      <c r="M15" s="10">
        <f t="shared" si="0"/>
        <v>8.239700374531834</v>
      </c>
      <c r="N15" s="10">
        <f t="shared" si="0"/>
        <v>8.2884207088028745</v>
      </c>
      <c r="O15" s="10">
        <f t="shared" si="0"/>
        <v>8.7953808431543141</v>
      </c>
      <c r="P15" s="10">
        <f t="shared" si="0"/>
        <v>8.9732661759008145</v>
      </c>
      <c r="Q15" s="10">
        <f t="shared" si="0"/>
        <v>8.7121511581943238</v>
      </c>
      <c r="R15" s="10">
        <f t="shared" ref="R15:S15" si="5">R7/R$4*100</f>
        <v>8.8376784605834882</v>
      </c>
      <c r="S15" s="10">
        <f t="shared" si="5"/>
        <v>8.8558977767929683</v>
      </c>
      <c r="T15" s="10">
        <f t="shared" ref="T15:U15" si="6">T7/T$4*100</f>
        <v>9.1401682589476696</v>
      </c>
      <c r="U15" s="10">
        <f t="shared" si="6"/>
        <v>9.0143567090005519</v>
      </c>
    </row>
    <row r="16" spans="1:21" ht="15" customHeight="1" x14ac:dyDescent="0.2">
      <c r="A16" s="7" t="s">
        <v>16</v>
      </c>
      <c r="B16" s="10">
        <f t="shared" si="0"/>
        <v>8.03473400538976</v>
      </c>
      <c r="C16" s="10">
        <f t="shared" si="0"/>
        <v>8.1587545646742274</v>
      </c>
      <c r="D16" s="10">
        <f t="shared" si="0"/>
        <v>8.4106943928704041</v>
      </c>
      <c r="E16" s="10">
        <f t="shared" si="0"/>
        <v>8.2814387954270838</v>
      </c>
      <c r="F16" s="10">
        <f t="shared" si="0"/>
        <v>8.4142988084326316</v>
      </c>
      <c r="G16" s="10">
        <f t="shared" si="0"/>
        <v>8.6200618969597667</v>
      </c>
      <c r="H16" s="10">
        <f t="shared" si="0"/>
        <v>8.82274068114776</v>
      </c>
      <c r="I16" s="10">
        <f t="shared" si="0"/>
        <v>9.2040017398869072</v>
      </c>
      <c r="J16" s="10">
        <f t="shared" si="0"/>
        <v>9.2507645259938833</v>
      </c>
      <c r="K16" s="10">
        <f t="shared" si="0"/>
        <v>9.1551093337871183</v>
      </c>
      <c r="L16" s="10">
        <f t="shared" si="0"/>
        <v>9.4846716528314285</v>
      </c>
      <c r="M16" s="10">
        <f t="shared" si="0"/>
        <v>9.6971177332681968</v>
      </c>
      <c r="N16" s="10">
        <f t="shared" si="0"/>
        <v>10.40339702760085</v>
      </c>
      <c r="O16" s="10">
        <f t="shared" si="0"/>
        <v>10.590840781460097</v>
      </c>
      <c r="P16" s="10">
        <f t="shared" si="0"/>
        <v>10.895001937233632</v>
      </c>
      <c r="Q16" s="10">
        <f t="shared" si="0"/>
        <v>10.656968930350224</v>
      </c>
      <c r="R16" s="10">
        <f t="shared" ref="R16:S16" si="7">R8/R$4*100</f>
        <v>10.195530726256983</v>
      </c>
      <c r="S16" s="10">
        <f t="shared" si="7"/>
        <v>9.5575744146539634</v>
      </c>
      <c r="T16" s="10">
        <f t="shared" ref="T16:U16" si="8">T8/T$4*100</f>
        <v>10.501924996435191</v>
      </c>
      <c r="U16" s="10">
        <f t="shared" si="8"/>
        <v>13.590557702926558</v>
      </c>
    </row>
    <row r="17" spans="1:21" ht="15" customHeight="1" x14ac:dyDescent="0.2">
      <c r="A17" s="7" t="s">
        <v>17</v>
      </c>
      <c r="B17" s="10">
        <f t="shared" si="0"/>
        <v>1.9962072063080146E-2</v>
      </c>
      <c r="C17" s="10">
        <f t="shared" si="0"/>
        <v>2.8829521429944265E-2</v>
      </c>
      <c r="D17" s="10">
        <f t="shared" si="0"/>
        <v>2.7849981433345709E-2</v>
      </c>
      <c r="E17" s="10">
        <f t="shared" si="0"/>
        <v>1.8589088205223533E-2</v>
      </c>
      <c r="F17" s="10">
        <f t="shared" si="0"/>
        <v>4.5829514207149404E-2</v>
      </c>
      <c r="G17" s="10">
        <f t="shared" si="0"/>
        <v>5.4614964500273068E-2</v>
      </c>
      <c r="H17" s="10">
        <f t="shared" si="0"/>
        <v>0.10726736390453205</v>
      </c>
      <c r="I17" s="10">
        <f t="shared" si="0"/>
        <v>0.11309264897781644</v>
      </c>
      <c r="J17" s="10">
        <f t="shared" si="0"/>
        <v>0.16139993204213388</v>
      </c>
      <c r="K17" s="10">
        <f t="shared" si="0"/>
        <v>0.14464392070109761</v>
      </c>
      <c r="L17" s="10">
        <f t="shared" si="0"/>
        <v>0.13972219939179747</v>
      </c>
      <c r="M17" s="10">
        <f t="shared" si="0"/>
        <v>0.13841393909786681</v>
      </c>
      <c r="N17" s="10">
        <f t="shared" si="0"/>
        <v>0.1796504981218357</v>
      </c>
      <c r="O17" s="10">
        <f t="shared" si="0"/>
        <v>0.22937593925492369</v>
      </c>
      <c r="P17" s="10">
        <f t="shared" si="0"/>
        <v>0.22471910112359553</v>
      </c>
      <c r="Q17" s="10">
        <f t="shared" si="0"/>
        <v>0.26879595224918967</v>
      </c>
      <c r="R17" s="10">
        <f t="shared" ref="R17:S17" si="9">R9/R$4*100</f>
        <v>0.3026070763500931</v>
      </c>
      <c r="S17" s="10">
        <f t="shared" si="9"/>
        <v>0.3176010045055026</v>
      </c>
      <c r="T17" s="10">
        <f t="shared" ref="T17:U17" si="10">T9/T$4*100</f>
        <v>0.32796235562526732</v>
      </c>
      <c r="U17" s="10">
        <f t="shared" si="10"/>
        <v>0.31060187741579237</v>
      </c>
    </row>
    <row r="18" spans="1:21" ht="15" customHeight="1" x14ac:dyDescent="0.2">
      <c r="A18" s="7" t="s">
        <v>18</v>
      </c>
      <c r="B18" s="10">
        <f t="shared" si="0"/>
        <v>70.705659247429892</v>
      </c>
      <c r="C18" s="10">
        <f t="shared" si="0"/>
        <v>70.949452239092835</v>
      </c>
      <c r="D18" s="10">
        <f t="shared" si="0"/>
        <v>70.033419977720015</v>
      </c>
      <c r="E18" s="10">
        <f t="shared" si="0"/>
        <v>70.006506180871824</v>
      </c>
      <c r="F18" s="10">
        <f t="shared" si="0"/>
        <v>68.955087076076993</v>
      </c>
      <c r="G18" s="10">
        <f t="shared" si="0"/>
        <v>68.578190424176228</v>
      </c>
      <c r="H18" s="10">
        <f t="shared" si="0"/>
        <v>68.624296057924369</v>
      </c>
      <c r="I18" s="10">
        <f t="shared" si="0"/>
        <v>68.59504132231406</v>
      </c>
      <c r="J18" s="10">
        <f t="shared" si="0"/>
        <v>68.272171253822634</v>
      </c>
      <c r="K18" s="10">
        <f t="shared" si="0"/>
        <v>67.684846422190077</v>
      </c>
      <c r="L18" s="10">
        <f t="shared" si="0"/>
        <v>65.38998931536122</v>
      </c>
      <c r="M18" s="10">
        <f t="shared" si="0"/>
        <v>63.857677902621724</v>
      </c>
      <c r="N18" s="10">
        <f t="shared" si="0"/>
        <v>63.939245467907888</v>
      </c>
      <c r="O18" s="10">
        <f t="shared" si="0"/>
        <v>64.225262991378628</v>
      </c>
      <c r="P18" s="10">
        <f t="shared" si="0"/>
        <v>63.97520340953119</v>
      </c>
      <c r="Q18" s="10">
        <f t="shared" si="0"/>
        <v>63.989248161910027</v>
      </c>
      <c r="R18" s="10">
        <f t="shared" ref="R18:S18" si="11">R10/R$4*100</f>
        <v>63.081936685288639</v>
      </c>
      <c r="S18" s="10">
        <f t="shared" si="11"/>
        <v>62.493537188861801</v>
      </c>
      <c r="T18" s="10">
        <f t="shared" ref="T18:U18" si="12">T10/T$4*100</f>
        <v>63.139883074290601</v>
      </c>
      <c r="U18" s="10">
        <f t="shared" si="12"/>
        <v>62.42407509663169</v>
      </c>
    </row>
    <row r="19" spans="1:21" ht="15" customHeight="1" x14ac:dyDescent="0.2">
      <c r="A19" s="7" t="s">
        <v>19</v>
      </c>
      <c r="B19" s="10">
        <f t="shared" si="0"/>
        <v>3.7129454037329075</v>
      </c>
      <c r="C19" s="10">
        <f t="shared" si="0"/>
        <v>3.5364212954064964</v>
      </c>
      <c r="D19" s="10">
        <f t="shared" si="0"/>
        <v>4.4467137021908654</v>
      </c>
      <c r="E19" s="10">
        <f t="shared" si="0"/>
        <v>4.5264429779719304</v>
      </c>
      <c r="F19" s="10">
        <f t="shared" si="0"/>
        <v>4.7662694775435384</v>
      </c>
      <c r="G19" s="10">
        <f t="shared" si="0"/>
        <v>4.7150919351902427</v>
      </c>
      <c r="H19" s="10">
        <f t="shared" si="0"/>
        <v>3.8079914186108876</v>
      </c>
      <c r="I19" s="10">
        <f t="shared" si="0"/>
        <v>3.8973466724662895</v>
      </c>
      <c r="J19" s="10">
        <f t="shared" si="0"/>
        <v>4.4257560312606188</v>
      </c>
      <c r="K19" s="10">
        <f t="shared" si="0"/>
        <v>5.4879605207181141</v>
      </c>
      <c r="L19" s="10">
        <f t="shared" si="0"/>
        <v>7.4956850497246652</v>
      </c>
      <c r="M19" s="10">
        <f t="shared" si="0"/>
        <v>9.5017098192476794</v>
      </c>
      <c r="N19" s="10">
        <f t="shared" si="0"/>
        <v>9.4479830148619968</v>
      </c>
      <c r="O19" s="10">
        <f t="shared" si="0"/>
        <v>8.7795618128608712</v>
      </c>
      <c r="P19" s="10">
        <f t="shared" si="0"/>
        <v>8.8105385509492447</v>
      </c>
      <c r="Q19" s="10">
        <f t="shared" si="0"/>
        <v>9.0204759269507466</v>
      </c>
      <c r="R19" s="10">
        <f t="shared" ref="R19:S19" si="13">R11/R$4*100</f>
        <v>10.156734947237741</v>
      </c>
      <c r="S19" s="10">
        <f t="shared" si="13"/>
        <v>10.975699830120393</v>
      </c>
      <c r="T19" s="10">
        <f t="shared" ref="T19:U19" si="14">T11/T$4*100</f>
        <v>8.5911877940966779</v>
      </c>
      <c r="U19" s="10">
        <f t="shared" si="14"/>
        <v>8.3793484262838209</v>
      </c>
    </row>
    <row r="20" spans="1:21" ht="15" customHeight="1" x14ac:dyDescent="0.2">
      <c r="A20" s="5" t="s">
        <v>21</v>
      </c>
      <c r="B20" s="6"/>
      <c r="C20" s="6"/>
      <c r="D20" s="6"/>
      <c r="E20" s="6"/>
      <c r="F20" s="6"/>
      <c r="G20" s="6"/>
      <c r="H20" s="6"/>
      <c r="I20" s="6"/>
      <c r="J20" s="6"/>
      <c r="K20" s="6"/>
      <c r="L20" s="6"/>
      <c r="M20" s="6"/>
      <c r="N20" s="6"/>
      <c r="O20" s="6"/>
      <c r="P20" s="6"/>
      <c r="Q20" s="6"/>
      <c r="R20" s="6"/>
      <c r="S20" s="6"/>
      <c r="T20" s="6"/>
      <c r="U20" s="6"/>
    </row>
    <row r="21" spans="1:21" ht="15" customHeight="1" x14ac:dyDescent="0.2">
      <c r="A21" s="7" t="s">
        <v>13</v>
      </c>
      <c r="B21" s="10">
        <f t="shared" ref="B21:Q26" si="15">B5/(B$4-B$11)*100</f>
        <v>0.30061158909505542</v>
      </c>
      <c r="C21" s="10">
        <f t="shared" si="15"/>
        <v>0.328750747160789</v>
      </c>
      <c r="D21" s="10">
        <f t="shared" si="15"/>
        <v>0.34003691829398619</v>
      </c>
      <c r="E21" s="10">
        <f t="shared" si="15"/>
        <v>0.36020249221183798</v>
      </c>
      <c r="F21" s="10">
        <f t="shared" si="15"/>
        <v>0.38498556304138598</v>
      </c>
      <c r="G21" s="10">
        <f t="shared" si="15"/>
        <v>0.39166985097439821</v>
      </c>
      <c r="H21" s="10">
        <f t="shared" si="15"/>
        <v>0.4460551993309172</v>
      </c>
      <c r="I21" s="10">
        <f t="shared" si="15"/>
        <v>0.49787272562686702</v>
      </c>
      <c r="J21" s="10">
        <f t="shared" si="15"/>
        <v>0.4710692382899298</v>
      </c>
      <c r="K21" s="10">
        <f t="shared" si="15"/>
        <v>0.48613611811307172</v>
      </c>
      <c r="L21" s="10">
        <f t="shared" si="15"/>
        <v>0.52421146157263443</v>
      </c>
      <c r="M21" s="10">
        <f t="shared" si="15"/>
        <v>0.5668016194331984</v>
      </c>
      <c r="N21" s="10">
        <f t="shared" ref="N21:S21" si="16">N5/(N$4-N$11)*100</f>
        <v>0.62223825412571021</v>
      </c>
      <c r="O21" s="10">
        <f t="shared" si="16"/>
        <v>0.74568629151131538</v>
      </c>
      <c r="P21" s="10">
        <f t="shared" si="16"/>
        <v>0.86675730795377304</v>
      </c>
      <c r="Q21" s="10">
        <f t="shared" si="16"/>
        <v>0.79944386513729582</v>
      </c>
      <c r="R21" s="10">
        <f t="shared" si="16"/>
        <v>0.785905518611279</v>
      </c>
      <c r="S21" s="10">
        <f t="shared" si="16"/>
        <v>0.78818551397992209</v>
      </c>
      <c r="T21" s="10">
        <f t="shared" ref="T21:U21" si="17">T5/(T$4-T$11)*100</f>
        <v>1.021761173075423</v>
      </c>
      <c r="U21" s="10">
        <f t="shared" si="17"/>
        <v>1.1375621515745065</v>
      </c>
    </row>
    <row r="22" spans="1:21" ht="15" customHeight="1" x14ac:dyDescent="0.2">
      <c r="A22" s="7" t="s">
        <v>14</v>
      </c>
      <c r="B22" s="10">
        <f t="shared" si="15"/>
        <v>10.054939359386337</v>
      </c>
      <c r="C22" s="10">
        <f t="shared" si="15"/>
        <v>10.011954572624028</v>
      </c>
      <c r="D22" s="10">
        <f t="shared" si="15"/>
        <v>10.055377440979306</v>
      </c>
      <c r="E22" s="10">
        <f t="shared" si="15"/>
        <v>10.338785046728972</v>
      </c>
      <c r="F22" s="10">
        <f t="shared" si="15"/>
        <v>11.068334937439845</v>
      </c>
      <c r="G22" s="10">
        <f t="shared" si="15"/>
        <v>11.310661062285059</v>
      </c>
      <c r="H22" s="10">
        <f t="shared" si="15"/>
        <v>11.931976582102036</v>
      </c>
      <c r="I22" s="10">
        <f t="shared" si="15"/>
        <v>11.804109713044266</v>
      </c>
      <c r="J22" s="10">
        <f t="shared" si="15"/>
        <v>11.572304684028087</v>
      </c>
      <c r="K22" s="10">
        <f t="shared" si="15"/>
        <v>11.586244148361541</v>
      </c>
      <c r="L22" s="10">
        <f t="shared" si="15"/>
        <v>11.372723234118169</v>
      </c>
      <c r="M22" s="10">
        <f t="shared" si="15"/>
        <v>11.327035537561853</v>
      </c>
      <c r="N22" s="10">
        <f t="shared" si="15"/>
        <v>11.353593651366218</v>
      </c>
      <c r="O22" s="10">
        <f t="shared" si="15"/>
        <v>11.766236018382035</v>
      </c>
      <c r="P22" s="10">
        <f t="shared" si="15"/>
        <v>12.262066621346023</v>
      </c>
      <c r="Q22" s="10">
        <f t="shared" si="15"/>
        <v>12.947514772332291</v>
      </c>
      <c r="R22" s="10">
        <f t="shared" ref="R22:S22" si="18">R6/(R$4-R$11)*100</f>
        <v>13.559029277139651</v>
      </c>
      <c r="S22" s="10">
        <f t="shared" si="18"/>
        <v>13.996515390359246</v>
      </c>
      <c r="T22" s="10">
        <f t="shared" ref="T22:U22" si="19">T6/(T$4-T$11)*100</f>
        <v>15.053427969737148</v>
      </c>
      <c r="U22" s="10">
        <f t="shared" si="19"/>
        <v>15.195118276329666</v>
      </c>
    </row>
    <row r="23" spans="1:21" ht="15" customHeight="1" x14ac:dyDescent="0.2">
      <c r="A23" s="7" t="s">
        <v>15</v>
      </c>
      <c r="B23" s="10">
        <f t="shared" si="15"/>
        <v>9.0701772571783987</v>
      </c>
      <c r="C23" s="10">
        <f t="shared" si="15"/>
        <v>8.9260808926080895</v>
      </c>
      <c r="D23" s="10">
        <f t="shared" si="15"/>
        <v>8.9478286213931799</v>
      </c>
      <c r="E23" s="10">
        <f t="shared" si="15"/>
        <v>8.8200934579439263</v>
      </c>
      <c r="F23" s="10">
        <f t="shared" si="15"/>
        <v>8.8450433108758428</v>
      </c>
      <c r="G23" s="10">
        <f t="shared" si="15"/>
        <v>8.9415361100496753</v>
      </c>
      <c r="H23" s="10">
        <f t="shared" si="15"/>
        <v>8.8560542700492526</v>
      </c>
      <c r="I23" s="10">
        <f t="shared" si="15"/>
        <v>8.7172988141576901</v>
      </c>
      <c r="J23" s="10">
        <f t="shared" si="15"/>
        <v>8.861434539152075</v>
      </c>
      <c r="K23" s="10">
        <f t="shared" si="15"/>
        <v>8.6964350018005039</v>
      </c>
      <c r="L23" s="10">
        <f t="shared" si="15"/>
        <v>9.2758773878276308</v>
      </c>
      <c r="M23" s="10">
        <f t="shared" si="15"/>
        <v>9.1048133153396318</v>
      </c>
      <c r="N23" s="10">
        <f t="shared" si="15"/>
        <v>9.1532148976463166</v>
      </c>
      <c r="O23" s="10">
        <f t="shared" si="15"/>
        <v>9.6418971646579372</v>
      </c>
      <c r="P23" s="10">
        <f t="shared" si="15"/>
        <v>9.8402447314751864</v>
      </c>
      <c r="Q23" s="10">
        <f t="shared" si="15"/>
        <v>9.5759471671880423</v>
      </c>
      <c r="R23" s="10">
        <f t="shared" ref="R23:S23" si="20">R7/(R$4-R$11)*100</f>
        <v>9.8367734692115025</v>
      </c>
      <c r="S23" s="10">
        <f t="shared" si="20"/>
        <v>9.9477308553886985</v>
      </c>
      <c r="T23" s="10">
        <f t="shared" ref="T23:U23" si="21">T7/(T$4-T$11)*100</f>
        <v>9.9992200296388738</v>
      </c>
      <c r="U23" s="10">
        <f t="shared" si="21"/>
        <v>9.8387825824920903</v>
      </c>
    </row>
    <row r="24" spans="1:21" ht="15" customHeight="1" x14ac:dyDescent="0.2">
      <c r="A24" s="7" t="s">
        <v>16</v>
      </c>
      <c r="B24" s="10">
        <f t="shared" si="15"/>
        <v>8.3445630766041248</v>
      </c>
      <c r="C24" s="10">
        <f t="shared" si="15"/>
        <v>8.4578601315002988</v>
      </c>
      <c r="D24" s="10">
        <f t="shared" si="15"/>
        <v>8.8020985135529006</v>
      </c>
      <c r="E24" s="10">
        <f t="shared" si="15"/>
        <v>8.6740654205607477</v>
      </c>
      <c r="F24" s="10">
        <f t="shared" si="15"/>
        <v>8.8354186717998076</v>
      </c>
      <c r="G24" s="10">
        <f t="shared" si="15"/>
        <v>9.0466182651891476</v>
      </c>
      <c r="H24" s="10">
        <f t="shared" si="15"/>
        <v>9.1720100362419839</v>
      </c>
      <c r="I24" s="10">
        <f t="shared" si="15"/>
        <v>9.5772607947859143</v>
      </c>
      <c r="J24" s="10">
        <f t="shared" si="15"/>
        <v>9.6791396320327081</v>
      </c>
      <c r="K24" s="10">
        <f t="shared" si="15"/>
        <v>9.6867122794382414</v>
      </c>
      <c r="L24" s="10">
        <f t="shared" si="15"/>
        <v>10.253220790759663</v>
      </c>
      <c r="M24" s="10">
        <f t="shared" si="15"/>
        <v>10.715249662618085</v>
      </c>
      <c r="N24" s="10">
        <f t="shared" si="15"/>
        <v>11.488862837045721</v>
      </c>
      <c r="O24" s="10">
        <f t="shared" si="15"/>
        <v>11.61016214341455</v>
      </c>
      <c r="P24" s="10">
        <f t="shared" si="15"/>
        <v>11.947654656696125</v>
      </c>
      <c r="Q24" s="10">
        <f t="shared" si="15"/>
        <v>11.713590545707333</v>
      </c>
      <c r="R24" s="10">
        <f t="shared" ref="R24:S24" si="22">R8/(R$4-R$11)*100</f>
        <v>11.348130235771656</v>
      </c>
      <c r="S24" s="10">
        <f t="shared" si="22"/>
        <v>10.735916369368621</v>
      </c>
      <c r="T24" s="10">
        <f t="shared" ref="T24:U24" si="23">T8/(T$4-T$11)*100</f>
        <v>11.488963419390064</v>
      </c>
      <c r="U24" s="10">
        <f t="shared" si="23"/>
        <v>14.833509115564262</v>
      </c>
    </row>
    <row r="25" spans="1:21" ht="15" customHeight="1" x14ac:dyDescent="0.2">
      <c r="A25" s="7" t="s">
        <v>17</v>
      </c>
      <c r="B25" s="10">
        <f t="shared" si="15"/>
        <v>2.073183373069348E-2</v>
      </c>
      <c r="C25" s="10">
        <f t="shared" si="15"/>
        <v>2.9886431560071723E-2</v>
      </c>
      <c r="D25" s="10">
        <f t="shared" si="15"/>
        <v>2.9146021568055961E-2</v>
      </c>
      <c r="E25" s="10">
        <f t="shared" si="15"/>
        <v>1.9470404984423675E-2</v>
      </c>
      <c r="F25" s="10">
        <f t="shared" si="15"/>
        <v>4.8123195380173248E-2</v>
      </c>
      <c r="G25" s="10">
        <f t="shared" si="15"/>
        <v>5.7317539166985093E-2</v>
      </c>
      <c r="H25" s="10">
        <f t="shared" si="15"/>
        <v>0.1115137998327293</v>
      </c>
      <c r="I25" s="10">
        <f t="shared" si="15"/>
        <v>0.11767900787544129</v>
      </c>
      <c r="J25" s="10">
        <f t="shared" si="15"/>
        <v>0.16887387787752201</v>
      </c>
      <c r="K25" s="10">
        <f t="shared" si="15"/>
        <v>0.1530428519985596</v>
      </c>
      <c r="L25" s="10">
        <f t="shared" si="15"/>
        <v>0.15104398045313194</v>
      </c>
      <c r="M25" s="10">
        <f t="shared" si="15"/>
        <v>0.15294646873594242</v>
      </c>
      <c r="N25" s="10">
        <f t="shared" si="15"/>
        <v>0.19839480566326992</v>
      </c>
      <c r="O25" s="10">
        <f t="shared" si="15"/>
        <v>0.25145235411428074</v>
      </c>
      <c r="P25" s="10">
        <f t="shared" si="15"/>
        <v>0.24643099932019036</v>
      </c>
      <c r="Q25" s="10">
        <f t="shared" si="15"/>
        <v>0.29544664581160929</v>
      </c>
      <c r="R25" s="10">
        <f t="shared" ref="R25:S25" si="24">R9/(R$4-R$11)*100</f>
        <v>0.33681665083340528</v>
      </c>
      <c r="S25" s="10">
        <f t="shared" si="24"/>
        <v>0.35675765369617524</v>
      </c>
      <c r="T25" s="10">
        <f t="shared" ref="T25:U25" si="25">T9/(T$4-T$11)*100</f>
        <v>0.35878636611808751</v>
      </c>
      <c r="U25" s="10">
        <f t="shared" si="25"/>
        <v>0.33900858821756819</v>
      </c>
    </row>
    <row r="26" spans="1:21" ht="15" customHeight="1" x14ac:dyDescent="0.2">
      <c r="A26" s="7" t="s">
        <v>18</v>
      </c>
      <c r="B26" s="10">
        <f t="shared" si="15"/>
        <v>73.432155074116295</v>
      </c>
      <c r="C26" s="10">
        <f t="shared" si="15"/>
        <v>73.550508069336516</v>
      </c>
      <c r="D26" s="10">
        <f t="shared" si="15"/>
        <v>73.292528903138049</v>
      </c>
      <c r="E26" s="10">
        <f t="shared" si="15"/>
        <v>73.32554517133957</v>
      </c>
      <c r="F26" s="10">
        <f t="shared" si="15"/>
        <v>72.406159769008667</v>
      </c>
      <c r="G26" s="10">
        <f t="shared" si="15"/>
        <v>71.97172334734428</v>
      </c>
      <c r="H26" s="10">
        <f t="shared" si="15"/>
        <v>71.340953442988578</v>
      </c>
      <c r="I26" s="10">
        <f t="shared" si="15"/>
        <v>71.376844392142658</v>
      </c>
      <c r="J26" s="10">
        <f t="shared" si="15"/>
        <v>71.433650342191797</v>
      </c>
      <c r="K26" s="10">
        <f t="shared" si="15"/>
        <v>71.615052214620093</v>
      </c>
      <c r="L26" s="10">
        <f t="shared" si="15"/>
        <v>70.68858285206575</v>
      </c>
      <c r="M26" s="10">
        <f t="shared" si="15"/>
        <v>70.56230319388213</v>
      </c>
      <c r="N26" s="10">
        <f t="shared" si="15"/>
        <v>70.610514924700155</v>
      </c>
      <c r="O26" s="10">
        <f t="shared" si="15"/>
        <v>70.40665915199861</v>
      </c>
      <c r="P26" s="10">
        <f t="shared" si="15"/>
        <v>70.156356220258331</v>
      </c>
      <c r="Q26" s="10">
        <f>Q10/(Q$4-Q$11)*100</f>
        <v>70.333680917622516</v>
      </c>
      <c r="R26" s="10">
        <f>R10/(R$4-R$11)*100</f>
        <v>70.213317212194497</v>
      </c>
      <c r="S26" s="10">
        <f>S10/(S$4-S$11)*100</f>
        <v>70.198290881938107</v>
      </c>
      <c r="T26" s="10">
        <f>T10/(T$4-T$11)*100</f>
        <v>69.074175181343108</v>
      </c>
      <c r="U26" s="10">
        <f>U10/(U$4-U$11)*100</f>
        <v>68.133192707548602</v>
      </c>
    </row>
    <row r="27" spans="1:21" ht="135" customHeight="1" x14ac:dyDescent="0.2">
      <c r="A27" s="15" t="s">
        <v>38</v>
      </c>
      <c r="B27" s="15"/>
      <c r="C27" s="15"/>
      <c r="D27" s="15"/>
      <c r="E27" s="15"/>
      <c r="F27" s="15"/>
      <c r="G27" s="15"/>
      <c r="H27" s="15"/>
      <c r="I27" s="15"/>
      <c r="J27" s="15"/>
      <c r="K27" s="15"/>
      <c r="L27" s="15"/>
      <c r="M27" s="15"/>
      <c r="N27" s="15"/>
      <c r="O27" s="15"/>
      <c r="P27" s="15"/>
      <c r="Q27" s="15"/>
      <c r="R27" s="15"/>
      <c r="S27" s="11"/>
      <c r="T27" s="11"/>
      <c r="U27" s="11"/>
    </row>
  </sheetData>
  <sheetProtection algorithmName="SHA-512" hashValue="rVS4o7LwuZhnC9uTtcsqm7CroyH+qlwXb53WbVOo6Uz0qB8qGybiEr+VtlmWeUm8q2+D0SvMqWnIdzpn21EUzA==" saltValue="hGLCqP1oAoBfGFQEwM/gyw==" spinCount="100000" sheet="1" objects="1" scenarios="1"/>
  <mergeCells count="3">
    <mergeCell ref="A1:R1"/>
    <mergeCell ref="A2:R2"/>
    <mergeCell ref="A27:R27"/>
  </mergeCells>
  <phoneticPr fontId="6" type="noConversion"/>
  <pageMargins left="0.7" right="0.7" top="0.75" bottom="0.75" header="0.3" footer="0.3"/>
  <pageSetup scale="78"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2CB45-239D-43E7-9F1E-E0D1E335DCE9}">
  <sheetPr>
    <pageSetUpPr fitToPage="1"/>
  </sheetPr>
  <dimension ref="A1:U27"/>
  <sheetViews>
    <sheetView tabSelected="1" view="pageLayout" zoomScale="90" zoomScaleNormal="100" zoomScalePageLayoutView="90" workbookViewId="0">
      <selection activeCell="D14" sqref="D13:D14"/>
    </sheetView>
  </sheetViews>
  <sheetFormatPr defaultColWidth="9.140625" defaultRowHeight="12.75" x14ac:dyDescent="0.2"/>
  <cols>
    <col min="1" max="1" width="32.28515625" style="1" customWidth="1"/>
    <col min="2" max="13" width="6.140625" style="2" customWidth="1"/>
    <col min="14" max="21" width="6.140625" style="1" customWidth="1"/>
    <col min="22" max="16384" width="9.140625" style="1"/>
  </cols>
  <sheetData>
    <row r="1" spans="1:21" ht="69.75" customHeight="1" x14ac:dyDescent="0.25">
      <c r="A1" s="16" t="s">
        <v>37</v>
      </c>
      <c r="B1" s="16"/>
      <c r="C1" s="16"/>
      <c r="D1" s="16"/>
      <c r="E1" s="16"/>
      <c r="F1" s="16"/>
      <c r="G1" s="16"/>
      <c r="H1" s="16"/>
      <c r="I1" s="16"/>
      <c r="J1" s="16"/>
      <c r="K1" s="16"/>
      <c r="L1" s="16"/>
      <c r="M1" s="16"/>
      <c r="N1" s="16"/>
      <c r="O1" s="16"/>
      <c r="P1" s="16"/>
      <c r="Q1" s="16"/>
      <c r="R1" s="16"/>
      <c r="S1" s="12"/>
      <c r="T1" s="12"/>
      <c r="U1" s="12"/>
    </row>
    <row r="2" spans="1:21" ht="15" customHeight="1" x14ac:dyDescent="0.2">
      <c r="A2" s="17" t="s">
        <v>25</v>
      </c>
      <c r="B2" s="17"/>
      <c r="C2" s="17"/>
      <c r="D2" s="17"/>
      <c r="E2" s="17"/>
      <c r="F2" s="17"/>
      <c r="G2" s="17"/>
      <c r="H2" s="17"/>
      <c r="I2" s="17"/>
      <c r="J2" s="17"/>
      <c r="K2" s="17"/>
      <c r="L2" s="17"/>
      <c r="M2" s="17"/>
      <c r="N2" s="17"/>
      <c r="O2" s="17"/>
      <c r="P2" s="17"/>
      <c r="Q2" s="17"/>
      <c r="R2" s="17"/>
      <c r="S2" s="13"/>
      <c r="T2" s="13"/>
      <c r="U2" s="13"/>
    </row>
    <row r="3" spans="1:21" ht="17.25" customHeight="1" x14ac:dyDescent="0.2">
      <c r="A3" s="3" t="s">
        <v>29</v>
      </c>
      <c r="B3" s="4" t="s">
        <v>0</v>
      </c>
      <c r="C3" s="4" t="s">
        <v>1</v>
      </c>
      <c r="D3" s="4" t="s">
        <v>2</v>
      </c>
      <c r="E3" s="4" t="s">
        <v>3</v>
      </c>
      <c r="F3" s="4" t="s">
        <v>4</v>
      </c>
      <c r="G3" s="4" t="s">
        <v>5</v>
      </c>
      <c r="H3" s="4" t="s">
        <v>6</v>
      </c>
      <c r="I3" s="4" t="s">
        <v>7</v>
      </c>
      <c r="J3" s="4" t="s">
        <v>8</v>
      </c>
      <c r="K3" s="4" t="s">
        <v>9</v>
      </c>
      <c r="L3" s="4" t="s">
        <v>10</v>
      </c>
      <c r="M3" s="4" t="s">
        <v>11</v>
      </c>
      <c r="N3" s="4" t="s">
        <v>22</v>
      </c>
      <c r="O3" s="4" t="s">
        <v>23</v>
      </c>
      <c r="P3" s="4" t="s">
        <v>24</v>
      </c>
      <c r="Q3" s="4" t="s">
        <v>26</v>
      </c>
      <c r="R3" s="4" t="s">
        <v>32</v>
      </c>
      <c r="S3" s="4" t="s">
        <v>34</v>
      </c>
      <c r="T3" s="4" t="s">
        <v>35</v>
      </c>
      <c r="U3" s="4" t="s">
        <v>36</v>
      </c>
    </row>
    <row r="4" spans="1:21" ht="15" customHeight="1" x14ac:dyDescent="0.2">
      <c r="A4" s="5" t="s">
        <v>31</v>
      </c>
      <c r="B4" s="6">
        <v>2421</v>
      </c>
      <c r="C4" s="6">
        <v>2504</v>
      </c>
      <c r="D4" s="6">
        <v>2532</v>
      </c>
      <c r="E4" s="6">
        <v>2534</v>
      </c>
      <c r="F4" s="6">
        <v>2373</v>
      </c>
      <c r="G4" s="6">
        <v>2521</v>
      </c>
      <c r="H4" s="6">
        <v>2386</v>
      </c>
      <c r="I4" s="6">
        <v>2367</v>
      </c>
      <c r="J4" s="6">
        <v>2424</v>
      </c>
      <c r="K4" s="6">
        <v>2487</v>
      </c>
      <c r="L4" s="6">
        <v>2593</v>
      </c>
      <c r="M4" s="6">
        <v>2690</v>
      </c>
      <c r="N4" s="6">
        <v>2661</v>
      </c>
      <c r="O4" s="6">
        <v>2611</v>
      </c>
      <c r="P4" s="6">
        <v>2659</v>
      </c>
      <c r="Q4" s="6">
        <v>2716</v>
      </c>
      <c r="R4" s="6">
        <v>2656</v>
      </c>
      <c r="S4" s="6">
        <v>2770</v>
      </c>
      <c r="T4" s="6">
        <v>2939</v>
      </c>
      <c r="U4" s="6">
        <v>3014</v>
      </c>
    </row>
    <row r="5" spans="1:21" ht="15" customHeight="1" x14ac:dyDescent="0.2">
      <c r="A5" s="7" t="s">
        <v>13</v>
      </c>
      <c r="B5" s="8">
        <v>9</v>
      </c>
      <c r="C5" s="8">
        <v>9</v>
      </c>
      <c r="D5" s="8">
        <v>12</v>
      </c>
      <c r="E5" s="8">
        <v>13</v>
      </c>
      <c r="F5" s="8">
        <v>15</v>
      </c>
      <c r="G5" s="8">
        <v>13</v>
      </c>
      <c r="H5" s="8">
        <v>11</v>
      </c>
      <c r="I5" s="8">
        <v>11</v>
      </c>
      <c r="J5" s="8">
        <v>11</v>
      </c>
      <c r="K5" s="8">
        <v>12</v>
      </c>
      <c r="L5" s="8">
        <v>15</v>
      </c>
      <c r="M5" s="8">
        <v>14</v>
      </c>
      <c r="N5" s="8">
        <v>17</v>
      </c>
      <c r="O5" s="8">
        <v>19</v>
      </c>
      <c r="P5" s="8">
        <v>21</v>
      </c>
      <c r="Q5" s="8">
        <v>26</v>
      </c>
      <c r="R5" s="8">
        <v>26</v>
      </c>
      <c r="S5" s="8">
        <v>35</v>
      </c>
      <c r="T5" s="8">
        <v>29</v>
      </c>
      <c r="U5" s="8">
        <v>33</v>
      </c>
    </row>
    <row r="6" spans="1:21" ht="15" customHeight="1" x14ac:dyDescent="0.2">
      <c r="A6" s="7" t="s">
        <v>14</v>
      </c>
      <c r="B6" s="8">
        <v>153</v>
      </c>
      <c r="C6" s="8">
        <v>166</v>
      </c>
      <c r="D6" s="8">
        <v>179</v>
      </c>
      <c r="E6" s="8">
        <v>192</v>
      </c>
      <c r="F6" s="8">
        <v>180</v>
      </c>
      <c r="G6" s="8">
        <v>192</v>
      </c>
      <c r="H6" s="8">
        <v>187</v>
      </c>
      <c r="I6" s="8">
        <v>187</v>
      </c>
      <c r="J6" s="8">
        <v>198</v>
      </c>
      <c r="K6" s="8">
        <v>203</v>
      </c>
      <c r="L6" s="8">
        <v>229</v>
      </c>
      <c r="M6" s="8">
        <v>231</v>
      </c>
      <c r="N6" s="8">
        <v>235</v>
      </c>
      <c r="O6" s="8">
        <v>228</v>
      </c>
      <c r="P6" s="8">
        <v>236</v>
      </c>
      <c r="Q6" s="8">
        <v>286</v>
      </c>
      <c r="R6" s="8">
        <v>296</v>
      </c>
      <c r="S6" s="8">
        <v>332</v>
      </c>
      <c r="T6" s="8">
        <v>410</v>
      </c>
      <c r="U6" s="8">
        <v>456</v>
      </c>
    </row>
    <row r="7" spans="1:21" ht="15" customHeight="1" x14ac:dyDescent="0.2">
      <c r="A7" s="7" t="s">
        <v>15</v>
      </c>
      <c r="B7" s="8">
        <v>172</v>
      </c>
      <c r="C7" s="8">
        <v>180</v>
      </c>
      <c r="D7" s="8">
        <v>179</v>
      </c>
      <c r="E7" s="8">
        <v>144</v>
      </c>
      <c r="F7" s="8">
        <v>132</v>
      </c>
      <c r="G7" s="8">
        <v>150</v>
      </c>
      <c r="H7" s="8">
        <v>141</v>
      </c>
      <c r="I7" s="8">
        <v>147</v>
      </c>
      <c r="J7" s="8">
        <v>136</v>
      </c>
      <c r="K7" s="8">
        <v>152</v>
      </c>
      <c r="L7" s="8">
        <v>150</v>
      </c>
      <c r="M7" s="8">
        <v>156</v>
      </c>
      <c r="N7" s="8">
        <v>155</v>
      </c>
      <c r="O7" s="8">
        <v>180</v>
      </c>
      <c r="P7" s="8">
        <v>192</v>
      </c>
      <c r="Q7" s="8">
        <v>214</v>
      </c>
      <c r="R7" s="8">
        <v>204</v>
      </c>
      <c r="S7" s="8">
        <v>238</v>
      </c>
      <c r="T7" s="8">
        <v>274</v>
      </c>
      <c r="U7" s="8">
        <v>285</v>
      </c>
    </row>
    <row r="8" spans="1:21" ht="15" customHeight="1" x14ac:dyDescent="0.2">
      <c r="A8" s="7" t="s">
        <v>16</v>
      </c>
      <c r="B8" s="8">
        <v>161</v>
      </c>
      <c r="C8" s="8">
        <v>158</v>
      </c>
      <c r="D8" s="8">
        <v>160</v>
      </c>
      <c r="E8" s="8">
        <v>169</v>
      </c>
      <c r="F8" s="8">
        <v>151</v>
      </c>
      <c r="G8" s="8">
        <v>168</v>
      </c>
      <c r="H8" s="8">
        <v>163</v>
      </c>
      <c r="I8" s="8">
        <v>157</v>
      </c>
      <c r="J8" s="8">
        <v>165</v>
      </c>
      <c r="K8" s="8">
        <v>178</v>
      </c>
      <c r="L8" s="8">
        <v>191</v>
      </c>
      <c r="M8" s="8">
        <v>217</v>
      </c>
      <c r="N8" s="8">
        <v>213</v>
      </c>
      <c r="O8" s="8">
        <v>216</v>
      </c>
      <c r="P8" s="8">
        <v>228</v>
      </c>
      <c r="Q8" s="8">
        <v>232</v>
      </c>
      <c r="R8" s="8">
        <v>223</v>
      </c>
      <c r="S8" s="8">
        <v>226</v>
      </c>
      <c r="T8" s="8">
        <v>278</v>
      </c>
      <c r="U8" s="8">
        <v>334</v>
      </c>
    </row>
    <row r="9" spans="1:21" ht="15" customHeight="1" x14ac:dyDescent="0.2">
      <c r="A9" s="7" t="s">
        <v>17</v>
      </c>
      <c r="B9" s="8">
        <v>2</v>
      </c>
      <c r="C9" s="8">
        <v>1</v>
      </c>
      <c r="D9" s="8">
        <v>2</v>
      </c>
      <c r="E9" s="8">
        <v>2</v>
      </c>
      <c r="F9" s="8">
        <v>2</v>
      </c>
      <c r="G9" s="8">
        <v>1</v>
      </c>
      <c r="H9" s="8">
        <v>1</v>
      </c>
      <c r="I9" s="8">
        <v>1</v>
      </c>
      <c r="J9" s="8">
        <v>1</v>
      </c>
      <c r="K9" s="8">
        <v>1</v>
      </c>
      <c r="L9" s="8">
        <v>4</v>
      </c>
      <c r="M9" s="8">
        <v>4</v>
      </c>
      <c r="N9" s="8">
        <v>4</v>
      </c>
      <c r="O9" s="8">
        <v>6</v>
      </c>
      <c r="P9" s="8">
        <v>6</v>
      </c>
      <c r="Q9" s="8">
        <v>6</v>
      </c>
      <c r="R9" s="8">
        <v>6</v>
      </c>
      <c r="S9" s="8">
        <v>9</v>
      </c>
      <c r="T9" s="8">
        <v>6</v>
      </c>
      <c r="U9" s="8">
        <v>12</v>
      </c>
    </row>
    <row r="10" spans="1:21" ht="15" customHeight="1" x14ac:dyDescent="0.2">
      <c r="A10" s="7" t="s">
        <v>18</v>
      </c>
      <c r="B10" s="8">
        <v>1892</v>
      </c>
      <c r="C10" s="8">
        <v>1959</v>
      </c>
      <c r="D10" s="8">
        <v>1932</v>
      </c>
      <c r="E10" s="8">
        <v>1925</v>
      </c>
      <c r="F10" s="8">
        <v>1837</v>
      </c>
      <c r="G10" s="8">
        <v>1876</v>
      </c>
      <c r="H10" s="8">
        <v>1784</v>
      </c>
      <c r="I10" s="8">
        <v>1735</v>
      </c>
      <c r="J10" s="8">
        <v>1734</v>
      </c>
      <c r="K10" s="8">
        <v>1690</v>
      </c>
      <c r="L10" s="8">
        <v>1738</v>
      </c>
      <c r="M10" s="8">
        <v>1750</v>
      </c>
      <c r="N10" s="8">
        <v>1778</v>
      </c>
      <c r="O10" s="8">
        <v>1816</v>
      </c>
      <c r="P10" s="8">
        <v>1870</v>
      </c>
      <c r="Q10" s="8">
        <v>1829</v>
      </c>
      <c r="R10" s="8">
        <v>1743</v>
      </c>
      <c r="S10" s="8">
        <v>1744</v>
      </c>
      <c r="T10" s="8">
        <v>1824</v>
      </c>
      <c r="U10" s="8">
        <v>1884</v>
      </c>
    </row>
    <row r="11" spans="1:21" ht="15" customHeight="1" x14ac:dyDescent="0.2">
      <c r="A11" s="7" t="s">
        <v>19</v>
      </c>
      <c r="B11" s="8">
        <v>39</v>
      </c>
      <c r="C11" s="8">
        <v>40</v>
      </c>
      <c r="D11" s="8">
        <v>83</v>
      </c>
      <c r="E11" s="8">
        <v>106</v>
      </c>
      <c r="F11" s="8">
        <v>86</v>
      </c>
      <c r="G11" s="8">
        <v>157</v>
      </c>
      <c r="H11" s="8">
        <v>132</v>
      </c>
      <c r="I11" s="8">
        <v>162</v>
      </c>
      <c r="J11" s="8">
        <v>211</v>
      </c>
      <c r="K11" s="8">
        <v>281</v>
      </c>
      <c r="L11" s="8">
        <v>316</v>
      </c>
      <c r="M11" s="8">
        <v>378</v>
      </c>
      <c r="N11" s="8">
        <v>339</v>
      </c>
      <c r="O11" s="8">
        <v>244</v>
      </c>
      <c r="P11" s="8">
        <v>241</v>
      </c>
      <c r="Q11" s="8">
        <v>260</v>
      </c>
      <c r="R11" s="8">
        <v>307</v>
      </c>
      <c r="S11" s="8">
        <v>357</v>
      </c>
      <c r="T11" s="8">
        <v>336</v>
      </c>
      <c r="U11" s="8">
        <v>273</v>
      </c>
    </row>
    <row r="12" spans="1:21" ht="15" customHeight="1" x14ac:dyDescent="0.2">
      <c r="A12" s="5" t="s">
        <v>20</v>
      </c>
      <c r="B12" s="9"/>
      <c r="C12" s="9"/>
      <c r="D12" s="9"/>
      <c r="E12" s="9"/>
      <c r="F12" s="9"/>
      <c r="G12" s="9"/>
      <c r="H12" s="9"/>
      <c r="I12" s="9"/>
      <c r="J12" s="9"/>
      <c r="K12" s="9"/>
      <c r="L12" s="9"/>
      <c r="M12" s="9"/>
      <c r="N12" s="9"/>
      <c r="O12" s="9"/>
      <c r="P12" s="9"/>
      <c r="Q12" s="9"/>
      <c r="R12" s="9"/>
      <c r="S12" s="9"/>
      <c r="T12" s="9"/>
      <c r="U12" s="9"/>
    </row>
    <row r="13" spans="1:21" ht="15" customHeight="1" x14ac:dyDescent="0.2">
      <c r="A13" s="7" t="s">
        <v>13</v>
      </c>
      <c r="B13" s="10">
        <f t="shared" ref="B13:Q19" si="0">B5/B$4*100</f>
        <v>0.37174721189591076</v>
      </c>
      <c r="C13" s="10">
        <f t="shared" si="0"/>
        <v>0.35942492012779553</v>
      </c>
      <c r="D13" s="10">
        <f t="shared" si="0"/>
        <v>0.47393364928909953</v>
      </c>
      <c r="E13" s="10">
        <f t="shared" si="0"/>
        <v>0.51302288871349644</v>
      </c>
      <c r="F13" s="10">
        <f t="shared" si="0"/>
        <v>0.63211125158027814</v>
      </c>
      <c r="G13" s="10">
        <f t="shared" si="0"/>
        <v>0.51566838556128514</v>
      </c>
      <c r="H13" s="10">
        <f t="shared" si="0"/>
        <v>0.46102263202011728</v>
      </c>
      <c r="I13" s="10">
        <f t="shared" si="0"/>
        <v>0.4647232784114913</v>
      </c>
      <c r="J13" s="10">
        <f t="shared" si="0"/>
        <v>0.45379537953795385</v>
      </c>
      <c r="K13" s="10">
        <f t="shared" si="0"/>
        <v>0.48250904704463204</v>
      </c>
      <c r="L13" s="10">
        <f t="shared" si="0"/>
        <v>0.57848052448900888</v>
      </c>
      <c r="M13" s="10">
        <f t="shared" si="0"/>
        <v>0.5204460966542751</v>
      </c>
      <c r="N13" s="10">
        <f t="shared" si="0"/>
        <v>0.63885757234122509</v>
      </c>
      <c r="O13" s="10">
        <f t="shared" si="0"/>
        <v>0.72769054002297973</v>
      </c>
      <c r="P13" s="10">
        <f t="shared" si="0"/>
        <v>0.78977059044753672</v>
      </c>
      <c r="Q13" s="10">
        <f t="shared" si="0"/>
        <v>0.95729013254786455</v>
      </c>
      <c r="R13" s="10">
        <f t="shared" ref="R13:S13" si="1">R5/R$4*100</f>
        <v>0.97891566265060248</v>
      </c>
      <c r="S13" s="10">
        <f t="shared" si="1"/>
        <v>1.2635379061371841</v>
      </c>
      <c r="T13" s="10">
        <f t="shared" ref="T13:U13" si="2">T5/T$4*100</f>
        <v>0.98673018033344673</v>
      </c>
      <c r="U13" s="10">
        <f t="shared" si="2"/>
        <v>1.0948905109489051</v>
      </c>
    </row>
    <row r="14" spans="1:21" ht="15" customHeight="1" x14ac:dyDescent="0.2">
      <c r="A14" s="7" t="s">
        <v>14</v>
      </c>
      <c r="B14" s="10">
        <f t="shared" si="0"/>
        <v>6.3197026022304827</v>
      </c>
      <c r="C14" s="10">
        <f t="shared" si="0"/>
        <v>6.6293929712460065</v>
      </c>
      <c r="D14" s="10">
        <f t="shared" si="0"/>
        <v>7.0695102685624009</v>
      </c>
      <c r="E14" s="10">
        <f t="shared" si="0"/>
        <v>7.5769534333070254</v>
      </c>
      <c r="F14" s="10">
        <f t="shared" si="0"/>
        <v>7.5853350189633382</v>
      </c>
      <c r="G14" s="10">
        <f t="shared" si="0"/>
        <v>7.6160253867512893</v>
      </c>
      <c r="H14" s="10">
        <f t="shared" si="0"/>
        <v>7.8373847443419953</v>
      </c>
      <c r="I14" s="10">
        <f t="shared" si="0"/>
        <v>7.9002957329953523</v>
      </c>
      <c r="J14" s="10">
        <f t="shared" si="0"/>
        <v>8.1683168316831694</v>
      </c>
      <c r="K14" s="10">
        <f t="shared" si="0"/>
        <v>8.1624447125050263</v>
      </c>
      <c r="L14" s="10">
        <f t="shared" si="0"/>
        <v>8.8314693405322018</v>
      </c>
      <c r="M14" s="10">
        <f t="shared" si="0"/>
        <v>8.5873605947955394</v>
      </c>
      <c r="N14" s="10">
        <f t="shared" si="0"/>
        <v>8.8312664411875232</v>
      </c>
      <c r="O14" s="10">
        <f t="shared" si="0"/>
        <v>8.7322864802757572</v>
      </c>
      <c r="P14" s="10">
        <f t="shared" si="0"/>
        <v>8.8755171116961264</v>
      </c>
      <c r="Q14" s="10">
        <f t="shared" si="0"/>
        <v>10.530191458026509</v>
      </c>
      <c r="R14" s="10">
        <f t="shared" ref="R14:S14" si="3">R6/R$4*100</f>
        <v>11.144578313253012</v>
      </c>
      <c r="S14" s="10">
        <f t="shared" si="3"/>
        <v>11.985559566787003</v>
      </c>
      <c r="T14" s="10">
        <f t="shared" ref="T14:U14" si="4">T6/T$4*100</f>
        <v>13.950323239197004</v>
      </c>
      <c r="U14" s="10">
        <f t="shared" si="4"/>
        <v>15.12939615129396</v>
      </c>
    </row>
    <row r="15" spans="1:21" ht="15" customHeight="1" x14ac:dyDescent="0.2">
      <c r="A15" s="7" t="s">
        <v>15</v>
      </c>
      <c r="B15" s="10">
        <f t="shared" si="0"/>
        <v>7.1045022717885171</v>
      </c>
      <c r="C15" s="10">
        <f t="shared" si="0"/>
        <v>7.1884984025559113</v>
      </c>
      <c r="D15" s="10">
        <f t="shared" si="0"/>
        <v>7.0695102685624009</v>
      </c>
      <c r="E15" s="10">
        <f t="shared" si="0"/>
        <v>5.6827150749802682</v>
      </c>
      <c r="F15" s="10">
        <f t="shared" si="0"/>
        <v>5.5625790139064479</v>
      </c>
      <c r="G15" s="10">
        <f t="shared" si="0"/>
        <v>5.9500198333994447</v>
      </c>
      <c r="H15" s="10">
        <f t="shared" si="0"/>
        <v>5.9094719195305947</v>
      </c>
      <c r="I15" s="10">
        <f t="shared" si="0"/>
        <v>6.2103929024081115</v>
      </c>
      <c r="J15" s="10">
        <f t="shared" si="0"/>
        <v>5.6105610561056105</v>
      </c>
      <c r="K15" s="10">
        <f t="shared" si="0"/>
        <v>6.1117812625653398</v>
      </c>
      <c r="L15" s="10">
        <f t="shared" si="0"/>
        <v>5.7848052448900882</v>
      </c>
      <c r="M15" s="10">
        <f t="shared" si="0"/>
        <v>5.7992565055762082</v>
      </c>
      <c r="N15" s="10">
        <f t="shared" si="0"/>
        <v>5.8248778654641109</v>
      </c>
      <c r="O15" s="10">
        <f t="shared" si="0"/>
        <v>6.8939103791650709</v>
      </c>
      <c r="P15" s="10">
        <f t="shared" si="0"/>
        <v>7.2207596840917638</v>
      </c>
      <c r="Q15" s="10">
        <f t="shared" si="0"/>
        <v>7.8792341678939612</v>
      </c>
      <c r="R15" s="10">
        <f t="shared" ref="R15:S15" si="5">R7/R$4*100</f>
        <v>7.6807228915662646</v>
      </c>
      <c r="S15" s="10">
        <f t="shared" si="5"/>
        <v>8.5920577617328515</v>
      </c>
      <c r="T15" s="10">
        <f t="shared" ref="T15:U15" si="6">T7/T$4*100</f>
        <v>9.3228989452194622</v>
      </c>
      <c r="U15" s="10">
        <f t="shared" si="6"/>
        <v>9.4558725945587252</v>
      </c>
    </row>
    <row r="16" spans="1:21" ht="15" customHeight="1" x14ac:dyDescent="0.2">
      <c r="A16" s="7" t="s">
        <v>16</v>
      </c>
      <c r="B16" s="10">
        <f t="shared" si="0"/>
        <v>6.6501445683601821</v>
      </c>
      <c r="C16" s="10">
        <f t="shared" si="0"/>
        <v>6.3099041533546325</v>
      </c>
      <c r="D16" s="10">
        <f t="shared" si="0"/>
        <v>6.3191153238546596</v>
      </c>
      <c r="E16" s="10">
        <f t="shared" si="0"/>
        <v>6.6692975532754533</v>
      </c>
      <c r="F16" s="10">
        <f t="shared" si="0"/>
        <v>6.363253265908134</v>
      </c>
      <c r="G16" s="10">
        <f t="shared" si="0"/>
        <v>6.6640222134073781</v>
      </c>
      <c r="H16" s="10">
        <f t="shared" si="0"/>
        <v>6.8315171835708304</v>
      </c>
      <c r="I16" s="10">
        <f t="shared" si="0"/>
        <v>6.6328686100549223</v>
      </c>
      <c r="J16" s="10">
        <f t="shared" si="0"/>
        <v>6.8069306930693072</v>
      </c>
      <c r="K16" s="10">
        <f t="shared" si="0"/>
        <v>7.1572175311620425</v>
      </c>
      <c r="L16" s="10">
        <f t="shared" si="0"/>
        <v>7.3659853451600465</v>
      </c>
      <c r="M16" s="10">
        <f t="shared" si="0"/>
        <v>8.0669144981412639</v>
      </c>
      <c r="N16" s="10">
        <f t="shared" si="0"/>
        <v>8.0045095828635855</v>
      </c>
      <c r="O16" s="10">
        <f t="shared" si="0"/>
        <v>8.2726924549980847</v>
      </c>
      <c r="P16" s="10">
        <f t="shared" si="0"/>
        <v>8.5746521248589698</v>
      </c>
      <c r="Q16" s="10">
        <f t="shared" si="0"/>
        <v>8.5419734904270985</v>
      </c>
      <c r="R16" s="10">
        <f t="shared" ref="R16:S16" si="7">R8/R$4*100</f>
        <v>8.3960843373493983</v>
      </c>
      <c r="S16" s="10">
        <f t="shared" si="7"/>
        <v>8.158844765342959</v>
      </c>
      <c r="T16" s="10">
        <f t="shared" ref="T16:U16" si="8">T8/T$4*100</f>
        <v>9.4589996597482138</v>
      </c>
      <c r="U16" s="10">
        <f t="shared" si="8"/>
        <v>11.08161911081619</v>
      </c>
    </row>
    <row r="17" spans="1:21" ht="15" customHeight="1" x14ac:dyDescent="0.2">
      <c r="A17" s="7" t="s">
        <v>17</v>
      </c>
      <c r="B17" s="10">
        <f t="shared" si="0"/>
        <v>8.2610491532424626E-2</v>
      </c>
      <c r="C17" s="10">
        <f t="shared" si="0"/>
        <v>3.9936102236421724E-2</v>
      </c>
      <c r="D17" s="10">
        <f t="shared" si="0"/>
        <v>7.8988941548183256E-2</v>
      </c>
      <c r="E17" s="10">
        <f t="shared" si="0"/>
        <v>7.8926598263614839E-2</v>
      </c>
      <c r="F17" s="10">
        <f t="shared" si="0"/>
        <v>8.4281500210703755E-2</v>
      </c>
      <c r="G17" s="10">
        <f t="shared" si="0"/>
        <v>3.9666798889329634E-2</v>
      </c>
      <c r="H17" s="10">
        <f t="shared" si="0"/>
        <v>4.1911148365465216E-2</v>
      </c>
      <c r="I17" s="10">
        <f t="shared" si="0"/>
        <v>4.2247570764681032E-2</v>
      </c>
      <c r="J17" s="10">
        <f t="shared" si="0"/>
        <v>4.1254125412541254E-2</v>
      </c>
      <c r="K17" s="10">
        <f t="shared" si="0"/>
        <v>4.0209087253719342E-2</v>
      </c>
      <c r="L17" s="10">
        <f t="shared" si="0"/>
        <v>0.15426147319706904</v>
      </c>
      <c r="M17" s="10">
        <f t="shared" si="0"/>
        <v>0.14869888475836432</v>
      </c>
      <c r="N17" s="10">
        <f t="shared" si="0"/>
        <v>0.15031942878617061</v>
      </c>
      <c r="O17" s="10">
        <f t="shared" si="0"/>
        <v>0.2297970126388357</v>
      </c>
      <c r="P17" s="10">
        <f t="shared" si="0"/>
        <v>0.22564874012786762</v>
      </c>
      <c r="Q17" s="10">
        <f t="shared" si="0"/>
        <v>0.22091310751104565</v>
      </c>
      <c r="R17" s="10">
        <f t="shared" ref="R17:S17" si="9">R9/R$4*100</f>
        <v>0.2259036144578313</v>
      </c>
      <c r="S17" s="10">
        <f t="shared" si="9"/>
        <v>0.32490974729241878</v>
      </c>
      <c r="T17" s="10">
        <f t="shared" ref="T17:U17" si="10">T9/T$4*100</f>
        <v>0.20415107179312689</v>
      </c>
      <c r="U17" s="10">
        <f t="shared" si="10"/>
        <v>0.39814200398142008</v>
      </c>
    </row>
    <row r="18" spans="1:21" ht="15" customHeight="1" x14ac:dyDescent="0.2">
      <c r="A18" s="7" t="s">
        <v>18</v>
      </c>
      <c r="B18" s="10">
        <f t="shared" si="0"/>
        <v>78.149524989673694</v>
      </c>
      <c r="C18" s="10">
        <f t="shared" si="0"/>
        <v>78.234824281150168</v>
      </c>
      <c r="D18" s="10">
        <f t="shared" si="0"/>
        <v>76.30331753554502</v>
      </c>
      <c r="E18" s="10">
        <f t="shared" si="0"/>
        <v>75.966850828729278</v>
      </c>
      <c r="F18" s="10">
        <f t="shared" si="0"/>
        <v>77.412557943531397</v>
      </c>
      <c r="G18" s="10">
        <f t="shared" si="0"/>
        <v>74.414914716382384</v>
      </c>
      <c r="H18" s="10">
        <f t="shared" si="0"/>
        <v>74.769488683989934</v>
      </c>
      <c r="I18" s="10">
        <f t="shared" si="0"/>
        <v>73.299535276721585</v>
      </c>
      <c r="J18" s="10">
        <f t="shared" si="0"/>
        <v>71.534653465346537</v>
      </c>
      <c r="K18" s="10">
        <f t="shared" si="0"/>
        <v>67.953357458785689</v>
      </c>
      <c r="L18" s="10">
        <f t="shared" si="0"/>
        <v>67.02661010412649</v>
      </c>
      <c r="M18" s="10">
        <f t="shared" si="0"/>
        <v>65.05576208178438</v>
      </c>
      <c r="N18" s="10">
        <f t="shared" si="0"/>
        <v>66.816986095452833</v>
      </c>
      <c r="O18" s="10">
        <f t="shared" si="0"/>
        <v>69.551895825354265</v>
      </c>
      <c r="P18" s="10">
        <f t="shared" si="0"/>
        <v>70.327190673185413</v>
      </c>
      <c r="Q18" s="10">
        <f t="shared" si="0"/>
        <v>67.341678939617083</v>
      </c>
      <c r="R18" s="10">
        <f t="shared" ref="R18:S18" si="11">R10/R$4*100</f>
        <v>65.625</v>
      </c>
      <c r="S18" s="10">
        <f t="shared" si="11"/>
        <v>62.960288808664252</v>
      </c>
      <c r="T18" s="10">
        <f t="shared" ref="T18:U18" si="12">T10/T$4*100</f>
        <v>62.061925825110585</v>
      </c>
      <c r="U18" s="10">
        <f t="shared" si="12"/>
        <v>62.508294625082947</v>
      </c>
    </row>
    <row r="19" spans="1:21" ht="15" customHeight="1" x14ac:dyDescent="0.2">
      <c r="A19" s="7" t="s">
        <v>19</v>
      </c>
      <c r="B19" s="10">
        <f t="shared" si="0"/>
        <v>1.6109045848822798</v>
      </c>
      <c r="C19" s="10">
        <f t="shared" si="0"/>
        <v>1.5974440894568689</v>
      </c>
      <c r="D19" s="10">
        <f t="shared" si="0"/>
        <v>3.2780410742496056</v>
      </c>
      <c r="E19" s="10">
        <f t="shared" si="0"/>
        <v>4.1831097079715862</v>
      </c>
      <c r="F19" s="10">
        <f t="shared" si="0"/>
        <v>3.6241045090602615</v>
      </c>
      <c r="G19" s="10">
        <f t="shared" si="0"/>
        <v>6.2276874256247519</v>
      </c>
      <c r="H19" s="10">
        <f t="shared" si="0"/>
        <v>5.5322715842414087</v>
      </c>
      <c r="I19" s="10">
        <f t="shared" si="0"/>
        <v>6.8441064638783269</v>
      </c>
      <c r="J19" s="10">
        <f t="shared" si="0"/>
        <v>8.7046204620462042</v>
      </c>
      <c r="K19" s="10">
        <f t="shared" si="0"/>
        <v>11.298753518295134</v>
      </c>
      <c r="L19" s="10">
        <f t="shared" si="0"/>
        <v>12.186656382568453</v>
      </c>
      <c r="M19" s="10">
        <f t="shared" si="0"/>
        <v>14.052044609665426</v>
      </c>
      <c r="N19" s="10">
        <f t="shared" si="0"/>
        <v>12.73957158962796</v>
      </c>
      <c r="O19" s="10">
        <f t="shared" si="0"/>
        <v>9.3450785139793187</v>
      </c>
      <c r="P19" s="10">
        <f t="shared" si="0"/>
        <v>9.06355772846935</v>
      </c>
      <c r="Q19" s="10">
        <f t="shared" si="0"/>
        <v>9.5729013254786466</v>
      </c>
      <c r="R19" s="10">
        <f t="shared" ref="R19:S19" si="13">R11/R$4*100</f>
        <v>11.558734939759036</v>
      </c>
      <c r="S19" s="10">
        <f t="shared" si="13"/>
        <v>12.888086642599278</v>
      </c>
      <c r="T19" s="10">
        <f t="shared" ref="T19:U19" si="14">T11/T$4*100</f>
        <v>11.432460020415107</v>
      </c>
      <c r="U19" s="10">
        <f t="shared" si="14"/>
        <v>9.0577305905773073</v>
      </c>
    </row>
    <row r="20" spans="1:21" ht="15" customHeight="1" x14ac:dyDescent="0.2">
      <c r="A20" s="5" t="s">
        <v>21</v>
      </c>
      <c r="B20" s="6"/>
      <c r="C20" s="6"/>
      <c r="D20" s="6"/>
      <c r="E20" s="6"/>
      <c r="F20" s="6"/>
      <c r="G20" s="6"/>
      <c r="H20" s="6"/>
      <c r="I20" s="6"/>
      <c r="J20" s="6"/>
      <c r="K20" s="6"/>
      <c r="L20" s="6"/>
      <c r="M20" s="6"/>
      <c r="N20" s="6"/>
      <c r="O20" s="6"/>
      <c r="P20" s="6"/>
      <c r="Q20" s="6"/>
      <c r="R20" s="6"/>
      <c r="S20" s="6"/>
      <c r="T20" s="6"/>
      <c r="U20" s="6"/>
    </row>
    <row r="21" spans="1:21" ht="15" customHeight="1" x14ac:dyDescent="0.2">
      <c r="A21" s="7" t="s">
        <v>13</v>
      </c>
      <c r="B21" s="10">
        <f t="shared" ref="B21:Q26" si="15">B5/(B$4-B$11)*100</f>
        <v>0.37783375314861462</v>
      </c>
      <c r="C21" s="10">
        <f t="shared" si="15"/>
        <v>0.36525974025974023</v>
      </c>
      <c r="D21" s="10">
        <f t="shared" si="15"/>
        <v>0.4899959167006942</v>
      </c>
      <c r="E21" s="10">
        <f t="shared" si="15"/>
        <v>0.53542009884678754</v>
      </c>
      <c r="F21" s="10">
        <f t="shared" si="15"/>
        <v>0.6558810668998688</v>
      </c>
      <c r="G21" s="10">
        <f t="shared" si="15"/>
        <v>0.54991539763113373</v>
      </c>
      <c r="H21" s="10">
        <f t="shared" si="15"/>
        <v>0.48802129547471162</v>
      </c>
      <c r="I21" s="10">
        <f t="shared" si="15"/>
        <v>0.49886621315192742</v>
      </c>
      <c r="J21" s="10">
        <f t="shared" si="15"/>
        <v>0.49706281066425667</v>
      </c>
      <c r="K21" s="10">
        <f t="shared" si="15"/>
        <v>0.54397098821396195</v>
      </c>
      <c r="L21" s="10">
        <f t="shared" si="15"/>
        <v>0.65876152832674573</v>
      </c>
      <c r="M21" s="10">
        <f t="shared" si="15"/>
        <v>0.60553633217993075</v>
      </c>
      <c r="N21" s="10">
        <f t="shared" ref="N21:S21" si="16">N5/(N$4-N$11)*100</f>
        <v>0.73212747631352282</v>
      </c>
      <c r="O21" s="10">
        <f t="shared" si="16"/>
        <v>0.80270384452893961</v>
      </c>
      <c r="P21" s="10">
        <f t="shared" si="16"/>
        <v>0.86848635235732019</v>
      </c>
      <c r="Q21" s="10">
        <f t="shared" si="16"/>
        <v>1.0586319218241043</v>
      </c>
      <c r="R21" s="10">
        <f t="shared" si="16"/>
        <v>1.1068539804171988</v>
      </c>
      <c r="S21" s="10">
        <f t="shared" si="16"/>
        <v>1.4504765851636967</v>
      </c>
      <c r="T21" s="10">
        <f t="shared" ref="T21:U21" si="17">T5/(T$4-T$11)*100</f>
        <v>1.1140991164041489</v>
      </c>
      <c r="U21" s="10">
        <f t="shared" si="17"/>
        <v>1.2039401678219628</v>
      </c>
    </row>
    <row r="22" spans="1:21" ht="15" customHeight="1" x14ac:dyDescent="0.2">
      <c r="A22" s="7" t="s">
        <v>14</v>
      </c>
      <c r="B22" s="10">
        <f t="shared" si="15"/>
        <v>6.4231738035264483</v>
      </c>
      <c r="C22" s="10">
        <f t="shared" si="15"/>
        <v>6.7370129870129869</v>
      </c>
      <c r="D22" s="10">
        <f t="shared" si="15"/>
        <v>7.3091057574520208</v>
      </c>
      <c r="E22" s="10">
        <f t="shared" si="15"/>
        <v>7.9077429983525533</v>
      </c>
      <c r="F22" s="10">
        <f t="shared" si="15"/>
        <v>7.8705728027984261</v>
      </c>
      <c r="G22" s="10">
        <f t="shared" si="15"/>
        <v>8.1218274111675122</v>
      </c>
      <c r="H22" s="10">
        <f t="shared" si="15"/>
        <v>8.2963620230700972</v>
      </c>
      <c r="I22" s="10">
        <f t="shared" si="15"/>
        <v>8.4807256235827655</v>
      </c>
      <c r="J22" s="10">
        <f t="shared" si="15"/>
        <v>8.9471305919566202</v>
      </c>
      <c r="K22" s="10">
        <f t="shared" si="15"/>
        <v>9.2021758839528545</v>
      </c>
      <c r="L22" s="10">
        <f t="shared" si="15"/>
        <v>10.057092665788318</v>
      </c>
      <c r="M22" s="10">
        <f t="shared" si="15"/>
        <v>9.991349480968859</v>
      </c>
      <c r="N22" s="10">
        <f t="shared" si="15"/>
        <v>10.120585701981051</v>
      </c>
      <c r="O22" s="10">
        <f t="shared" si="15"/>
        <v>9.6324461343472745</v>
      </c>
      <c r="P22" s="10">
        <f t="shared" si="15"/>
        <v>9.7601323407775027</v>
      </c>
      <c r="Q22" s="10">
        <f t="shared" si="15"/>
        <v>11.644951140065146</v>
      </c>
      <c r="R22" s="10">
        <f t="shared" ref="R22:S22" si="18">R6/(R$4-R$11)*100</f>
        <v>12.601106853980419</v>
      </c>
      <c r="S22" s="10">
        <f t="shared" si="18"/>
        <v>13.758806464981351</v>
      </c>
      <c r="T22" s="10">
        <f t="shared" ref="T22:U22" si="19">T6/(T$4-T$11)*100</f>
        <v>15.751056473300038</v>
      </c>
      <c r="U22" s="10">
        <f t="shared" si="19"/>
        <v>16.636264137176212</v>
      </c>
    </row>
    <row r="23" spans="1:21" ht="15" customHeight="1" x14ac:dyDescent="0.2">
      <c r="A23" s="7" t="s">
        <v>15</v>
      </c>
      <c r="B23" s="10">
        <f t="shared" si="15"/>
        <v>7.2208228379513013</v>
      </c>
      <c r="C23" s="10">
        <f t="shared" si="15"/>
        <v>7.3051948051948052</v>
      </c>
      <c r="D23" s="10">
        <f t="shared" si="15"/>
        <v>7.3091057574520208</v>
      </c>
      <c r="E23" s="10">
        <f t="shared" si="15"/>
        <v>5.930807248764415</v>
      </c>
      <c r="F23" s="10">
        <f t="shared" si="15"/>
        <v>5.7717533887188459</v>
      </c>
      <c r="G23" s="10">
        <f t="shared" si="15"/>
        <v>6.345177664974619</v>
      </c>
      <c r="H23" s="10">
        <f t="shared" si="15"/>
        <v>6.2555456965394853</v>
      </c>
      <c r="I23" s="10">
        <f t="shared" si="15"/>
        <v>6.666666666666667</v>
      </c>
      <c r="J23" s="10">
        <f t="shared" si="15"/>
        <v>6.1455038409399005</v>
      </c>
      <c r="K23" s="10">
        <f t="shared" si="15"/>
        <v>6.8902991840435179</v>
      </c>
      <c r="L23" s="10">
        <f t="shared" si="15"/>
        <v>6.5876152832674579</v>
      </c>
      <c r="M23" s="10">
        <f t="shared" si="15"/>
        <v>6.7474048442906582</v>
      </c>
      <c r="N23" s="10">
        <f t="shared" si="15"/>
        <v>6.6752799310938844</v>
      </c>
      <c r="O23" s="10">
        <f t="shared" si="15"/>
        <v>7.6045627376425857</v>
      </c>
      <c r="P23" s="10">
        <f t="shared" si="15"/>
        <v>7.9404466501240698</v>
      </c>
      <c r="Q23" s="10">
        <f t="shared" si="15"/>
        <v>8.7133550488599347</v>
      </c>
      <c r="R23" s="10">
        <f t="shared" ref="R23:S23" si="20">R7/(R$4-R$11)*100</f>
        <v>8.6845466155810982</v>
      </c>
      <c r="S23" s="10">
        <f t="shared" si="20"/>
        <v>9.8632407791131378</v>
      </c>
      <c r="T23" s="10">
        <f t="shared" ref="T23:U23" si="21">T7/(T$4-T$11)*100</f>
        <v>10.526315789473683</v>
      </c>
      <c r="U23" s="10">
        <f t="shared" si="21"/>
        <v>10.397665085735133</v>
      </c>
    </row>
    <row r="24" spans="1:21" ht="15" customHeight="1" x14ac:dyDescent="0.2">
      <c r="A24" s="7" t="s">
        <v>16</v>
      </c>
      <c r="B24" s="10">
        <f t="shared" si="15"/>
        <v>6.7590260285474395</v>
      </c>
      <c r="C24" s="10">
        <f t="shared" si="15"/>
        <v>6.412337662337662</v>
      </c>
      <c r="D24" s="10">
        <f t="shared" si="15"/>
        <v>6.533278889342589</v>
      </c>
      <c r="E24" s="10">
        <f t="shared" si="15"/>
        <v>6.9604612850082379</v>
      </c>
      <c r="F24" s="10">
        <f t="shared" si="15"/>
        <v>6.6025360734586798</v>
      </c>
      <c r="G24" s="10">
        <f t="shared" si="15"/>
        <v>7.1065989847715745</v>
      </c>
      <c r="H24" s="10">
        <f t="shared" si="15"/>
        <v>7.2315882874889086</v>
      </c>
      <c r="I24" s="10">
        <f t="shared" si="15"/>
        <v>7.1201814058956909</v>
      </c>
      <c r="J24" s="10">
        <f t="shared" si="15"/>
        <v>7.4559421599638505</v>
      </c>
      <c r="K24" s="10">
        <f t="shared" si="15"/>
        <v>8.0689029918404351</v>
      </c>
      <c r="L24" s="10">
        <f t="shared" si="15"/>
        <v>8.3882301273605613</v>
      </c>
      <c r="M24" s="10">
        <f t="shared" si="15"/>
        <v>9.3858131487889267</v>
      </c>
      <c r="N24" s="10">
        <f t="shared" si="15"/>
        <v>9.1731266149870798</v>
      </c>
      <c r="O24" s="10">
        <f t="shared" si="15"/>
        <v>9.1254752851711025</v>
      </c>
      <c r="P24" s="10">
        <f t="shared" si="15"/>
        <v>9.4292803970223318</v>
      </c>
      <c r="Q24" s="10">
        <f t="shared" si="15"/>
        <v>9.4462540716612384</v>
      </c>
      <c r="R24" s="10">
        <f t="shared" ref="R24:S24" si="22">R8/(R$4-R$11)*100</f>
        <v>9.4934014474244357</v>
      </c>
      <c r="S24" s="10">
        <f t="shared" si="22"/>
        <v>9.3659345213427265</v>
      </c>
      <c r="T24" s="10">
        <f t="shared" ref="T24:U24" si="23">T8/(T$4-T$11)*100</f>
        <v>10.679984633115636</v>
      </c>
      <c r="U24" s="10">
        <f t="shared" si="23"/>
        <v>12.185333819773806</v>
      </c>
    </row>
    <row r="25" spans="1:21" ht="15" customHeight="1" x14ac:dyDescent="0.2">
      <c r="A25" s="7" t="s">
        <v>17</v>
      </c>
      <c r="B25" s="10">
        <f t="shared" si="15"/>
        <v>8.3963056255247692E-2</v>
      </c>
      <c r="C25" s="10">
        <f t="shared" si="15"/>
        <v>4.0584415584415584E-2</v>
      </c>
      <c r="D25" s="10">
        <f t="shared" si="15"/>
        <v>8.1665986116782358E-2</v>
      </c>
      <c r="E25" s="10">
        <f t="shared" si="15"/>
        <v>8.2372322899505773E-2</v>
      </c>
      <c r="F25" s="10">
        <f t="shared" si="15"/>
        <v>8.7450808919982512E-2</v>
      </c>
      <c r="G25" s="10">
        <f t="shared" si="15"/>
        <v>4.2301184433164128E-2</v>
      </c>
      <c r="H25" s="10">
        <f t="shared" si="15"/>
        <v>4.4365572315882874E-2</v>
      </c>
      <c r="I25" s="10">
        <f t="shared" si="15"/>
        <v>4.5351473922902494E-2</v>
      </c>
      <c r="J25" s="10">
        <f t="shared" si="15"/>
        <v>4.5187528242205156E-2</v>
      </c>
      <c r="K25" s="10">
        <f t="shared" si="15"/>
        <v>4.5330915684496827E-2</v>
      </c>
      <c r="L25" s="10">
        <f t="shared" si="15"/>
        <v>0.17566974088713219</v>
      </c>
      <c r="M25" s="10">
        <f t="shared" si="15"/>
        <v>0.17301038062283738</v>
      </c>
      <c r="N25" s="10">
        <f t="shared" si="15"/>
        <v>0.17226528854435832</v>
      </c>
      <c r="O25" s="10">
        <f t="shared" si="15"/>
        <v>0.25348542458808615</v>
      </c>
      <c r="P25" s="10">
        <f t="shared" si="15"/>
        <v>0.24813895781637718</v>
      </c>
      <c r="Q25" s="10">
        <f t="shared" si="15"/>
        <v>0.24429967426710095</v>
      </c>
      <c r="R25" s="10">
        <f t="shared" ref="R25:S25" si="24">R9/(R$4-R$11)*100</f>
        <v>0.2554278416347382</v>
      </c>
      <c r="S25" s="10">
        <f t="shared" si="24"/>
        <v>0.37297969332780773</v>
      </c>
      <c r="T25" s="10">
        <f t="shared" ref="T25:U25" si="25">T9/(T$4-T$11)*100</f>
        <v>0.23050326546292738</v>
      </c>
      <c r="U25" s="10">
        <f t="shared" si="25"/>
        <v>0.43779642466253188</v>
      </c>
    </row>
    <row r="26" spans="1:21" ht="15" customHeight="1" x14ac:dyDescent="0.2">
      <c r="A26" s="7" t="s">
        <v>18</v>
      </c>
      <c r="B26" s="10">
        <f t="shared" si="15"/>
        <v>79.42905121746432</v>
      </c>
      <c r="C26" s="10">
        <f t="shared" si="15"/>
        <v>79.504870129870127</v>
      </c>
      <c r="D26" s="10">
        <f t="shared" si="15"/>
        <v>78.889342588811758</v>
      </c>
      <c r="E26" s="10">
        <f t="shared" si="15"/>
        <v>79.28336079077431</v>
      </c>
      <c r="F26" s="10">
        <f t="shared" si="15"/>
        <v>80.323567993003934</v>
      </c>
      <c r="G26" s="10">
        <f t="shared" si="15"/>
        <v>79.357021996615913</v>
      </c>
      <c r="H26" s="10">
        <f t="shared" si="15"/>
        <v>79.148181011535044</v>
      </c>
      <c r="I26" s="10">
        <f t="shared" si="15"/>
        <v>78.684807256235828</v>
      </c>
      <c r="J26" s="10">
        <f t="shared" si="15"/>
        <v>78.355173971983731</v>
      </c>
      <c r="K26" s="10">
        <f t="shared" si="15"/>
        <v>76.609247506799633</v>
      </c>
      <c r="L26" s="10">
        <f t="shared" si="15"/>
        <v>76.328502415458928</v>
      </c>
      <c r="M26" s="10">
        <f t="shared" si="15"/>
        <v>75.692041522491351</v>
      </c>
      <c r="N26" s="10">
        <f t="shared" si="15"/>
        <v>76.571920757967277</v>
      </c>
      <c r="O26" s="10">
        <f t="shared" si="15"/>
        <v>76.721588508660759</v>
      </c>
      <c r="P26" s="10">
        <f t="shared" si="15"/>
        <v>77.336641852770882</v>
      </c>
      <c r="Q26" s="10">
        <f t="shared" si="15"/>
        <v>74.470684039087956</v>
      </c>
      <c r="R26" s="10">
        <f t="shared" ref="R26:S26" si="26">R10/(R$4-R$11)*100</f>
        <v>74.201787994891447</v>
      </c>
      <c r="S26" s="10">
        <f t="shared" si="26"/>
        <v>72.275176129299624</v>
      </c>
      <c r="T26" s="10">
        <f t="shared" ref="T26:U26" si="27">T10/(T$4-T$11)*100</f>
        <v>70.072992700729927</v>
      </c>
      <c r="U26" s="10">
        <f t="shared" si="27"/>
        <v>68.734038672017519</v>
      </c>
    </row>
    <row r="27" spans="1:21" ht="135" customHeight="1" x14ac:dyDescent="0.2">
      <c r="A27" s="15" t="s">
        <v>38</v>
      </c>
      <c r="B27" s="15"/>
      <c r="C27" s="15"/>
      <c r="D27" s="15"/>
      <c r="E27" s="15"/>
      <c r="F27" s="15"/>
      <c r="G27" s="15"/>
      <c r="H27" s="15"/>
      <c r="I27" s="15"/>
      <c r="J27" s="15"/>
      <c r="K27" s="15"/>
      <c r="L27" s="15"/>
      <c r="M27" s="15"/>
      <c r="N27" s="15"/>
      <c r="O27" s="15"/>
      <c r="P27" s="15"/>
      <c r="Q27" s="15"/>
      <c r="R27" s="15"/>
      <c r="S27" s="11"/>
      <c r="T27" s="11"/>
      <c r="U27" s="11"/>
    </row>
  </sheetData>
  <sheetProtection algorithmName="SHA-512" hashValue="OOwdq4nwvG8j6W/knisvYuR+U2MOUWMT8jGCqncmwYfO/Ci/ypt+nfLU+F2iCXs652DGaQ4KE5dc48d4mx4Ulw==" saltValue="lqVdHKkKAkXuG595arxFSw==" spinCount="100000" sheet="1" objects="1" scenarios="1"/>
  <mergeCells count="3">
    <mergeCell ref="A1:R1"/>
    <mergeCell ref="A2:R2"/>
    <mergeCell ref="A27:R27"/>
  </mergeCells>
  <phoneticPr fontId="6" type="noConversion"/>
  <pageMargins left="0.7" right="0.7" top="0.75" bottom="0.75" header="0.3" footer="0.3"/>
  <pageSetup scale="78"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 MultiRaceEthn</vt:lpstr>
      <vt:lpstr>FT Employees MultiRaceEthn</vt:lpstr>
      <vt:lpstr>PT Employees MultiRaceEthn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2024-01-16T20:15:54Z</cp:lastPrinted>
  <dcterms:created xsi:type="dcterms:W3CDTF">2015-04-20T19:21:38Z</dcterms:created>
  <dcterms:modified xsi:type="dcterms:W3CDTF">2026-03-18T19:40:28Z</dcterms:modified>
</cp:coreProperties>
</file>