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R:\Common Data Set\2020-21\"/>
    </mc:Choice>
  </mc:AlternateContent>
  <xr:revisionPtr revIDLastSave="0" documentId="13_ncr:1_{77024EC4-DED9-4578-872F-0D4B2754603D}" xr6:coauthVersionLast="45" xr6:coauthVersionMax="45" xr10:uidLastSave="{00000000-0000-0000-0000-000000000000}"/>
  <bookViews>
    <workbookView xWindow="5040" yWindow="1065" windowWidth="41355" windowHeight="19545"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3" i="2" l="1"/>
  <c r="D133" i="2"/>
  <c r="E133" i="2"/>
  <c r="F136" i="2" l="1"/>
  <c r="F135" i="2"/>
  <c r="F134" i="2"/>
  <c r="F133" i="2"/>
  <c r="F131" i="2"/>
  <c r="E137" i="2"/>
  <c r="D137" i="2"/>
  <c r="C137" i="2"/>
  <c r="F137" i="2" l="1"/>
  <c r="E51" i="7"/>
  <c r="J37" i="9" l="1"/>
  <c r="G36" i="9" s="1"/>
  <c r="J26" i="9"/>
  <c r="I26" i="9"/>
  <c r="K30" i="9"/>
  <c r="K29" i="9"/>
  <c r="K28" i="9"/>
  <c r="K27" i="9"/>
  <c r="K25" i="9"/>
  <c r="K24" i="9"/>
  <c r="K23" i="9"/>
  <c r="K22" i="9"/>
  <c r="K21" i="9"/>
  <c r="K26" i="9" l="1"/>
  <c r="D207" i="3" l="1"/>
  <c r="C207" i="3"/>
  <c r="C19" i="2" l="1"/>
  <c r="D19" i="2"/>
  <c r="E19" i="2"/>
  <c r="F19" i="2"/>
  <c r="C23" i="2" l="1"/>
  <c r="D247" i="3"/>
  <c r="F132" i="2" l="1"/>
  <c r="F144" i="2"/>
  <c r="F145" i="2"/>
  <c r="F147" i="2"/>
  <c r="F148" i="2"/>
  <c r="F149" i="2"/>
  <c r="E225" i="3"/>
  <c r="D225" i="3"/>
  <c r="C225" i="3"/>
  <c r="F12" i="2"/>
  <c r="F14" i="2" s="1"/>
  <c r="F20" i="2" s="1"/>
  <c r="E12" i="2"/>
  <c r="E14" i="2" s="1"/>
  <c r="E20" i="2" s="1"/>
  <c r="D12" i="2"/>
  <c r="D14" i="2" s="1"/>
  <c r="D20" i="2" s="1"/>
  <c r="C12" i="2"/>
  <c r="F42" i="2"/>
  <c r="E42" i="2"/>
  <c r="D42" i="2"/>
  <c r="E12" i="5"/>
  <c r="D12" i="5"/>
  <c r="C12" i="5"/>
  <c r="E75" i="8"/>
  <c r="F75" i="8"/>
  <c r="F70" i="8"/>
  <c r="E70" i="8"/>
  <c r="K52" i="9"/>
  <c r="K49" i="9"/>
  <c r="D45" i="10"/>
  <c r="C45" i="10"/>
  <c r="C14" i="2" l="1"/>
  <c r="C20" i="2" s="1"/>
  <c r="D138" i="2"/>
  <c r="F150" i="2"/>
  <c r="E138" i="2"/>
  <c r="F146" i="2"/>
  <c r="D151" i="2"/>
  <c r="C138" i="2"/>
  <c r="E151" i="2"/>
  <c r="C151" i="2"/>
  <c r="F138" i="2" l="1"/>
  <c r="F151" i="2"/>
  <c r="C22" i="2"/>
  <c r="C24" i="2" s="1"/>
</calcChain>
</file>

<file path=xl/sharedStrings.xml><?xml version="1.0" encoding="utf-8"?>
<sst xmlns="http://schemas.openxmlformats.org/spreadsheetml/2006/main" count="1468" uniqueCount="1133">
  <si>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</si>
  <si>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</si>
  <si>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</si>
  <si>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</si>
  <si>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</si>
  <si>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</si>
  <si>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</si>
  <si>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</si>
  <si>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</si>
  <si>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</si>
  <si>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</si>
  <si>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</si>
  <si>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</si>
  <si>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</si>
  <si>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</si>
  <si>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</si>
  <si>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</si>
  <si>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</si>
  <si>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</si>
  <si>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</si>
  <si>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</si>
  <si>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</si>
  <si>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</si>
  <si>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</si>
  <si>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</si>
  <si>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</si>
  <si>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</si>
  <si>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</si>
  <si>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</si>
  <si>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</si>
  <si>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</si>
  <si>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</si>
  <si>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</si>
  <si>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</si>
  <si>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</si>
  <si>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</si>
  <si>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</si>
  <si>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</si>
  <si>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</si>
  <si>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</si>
  <si>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</si>
  <si>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</si>
  <si>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</si>
  <si>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</si>
  <si>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</si>
  <si>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</si>
  <si>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</si>
  <si>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</si>
  <si>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</si>
  <si>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</si>
  <si>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</si>
  <si>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</si>
  <si>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</si>
  <si>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</si>
  <si>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</si>
  <si>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</si>
  <si>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</si>
  <si>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</si>
  <si>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</si>
  <si>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</si>
  <si>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</si>
  <si>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</si>
  <si>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</si>
  <si>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</si>
  <si>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</si>
  <si>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</si>
  <si>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</si>
  <si>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</si>
  <si>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</si>
  <si>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</si>
  <si>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</si>
  <si>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</si>
  <si>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</si>
  <si>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</si>
  <si>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</si>
  <si>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</si>
  <si>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</si>
  <si>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</si>
  <si>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</si>
  <si>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</si>
  <si>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t>
  </si>
  <si>
    <t>B2</t>
  </si>
  <si>
    <t>B3</t>
  </si>
  <si>
    <t>City/State/Zip/Country:</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</si>
  <si>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</si>
  <si>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</si>
  <si>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</si>
  <si>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</si>
  <si>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</si>
  <si>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</si>
  <si>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</si>
  <si>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</si>
  <si>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</si>
  <si>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</si>
  <si>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</si>
  <si>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</si>
  <si>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</si>
  <si>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</si>
  <si>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</si>
  <si>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</si>
  <si>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</si>
  <si>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</si>
  <si>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</si>
  <si>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</si>
  <si>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</si>
  <si>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</si>
  <si>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</si>
  <si>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</si>
  <si>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</si>
  <si>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</si>
  <si>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</si>
  <si>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</si>
  <si>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</si>
  <si>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</si>
  <si>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</si>
  <si>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</si>
  <si>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</si>
  <si>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</si>
  <si>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</si>
  <si>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</si>
  <si>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</si>
  <si>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</si>
  <si>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</si>
  <si>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</si>
  <si>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</si>
  <si>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</si>
  <si>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</si>
  <si>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</si>
  <si>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</si>
  <si>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</si>
  <si>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</si>
  <si>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</si>
  <si>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</si>
  <si>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</si>
  <si>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</si>
  <si>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</si>
  <si>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</si>
  <si>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</si>
  <si>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</si>
  <si>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</si>
  <si>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</si>
  <si>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</si>
  <si>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</si>
  <si>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</si>
  <si>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</si>
  <si>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</si>
  <si>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</si>
  <si>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</si>
  <si>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</si>
  <si>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</si>
  <si>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</si>
  <si>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</si>
  <si>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</si>
  <si>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</si>
  <si>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</si>
  <si>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</si>
  <si>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</si>
  <si>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</si>
  <si>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</si>
  <si>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</si>
  <si>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</si>
  <si>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</si>
  <si>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</si>
  <si>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</si>
  <si>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</si>
  <si>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</si>
  <si>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</si>
  <si>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</si>
  <si>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</si>
  <si>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</si>
  <si>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</si>
  <si>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</si>
  <si>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</si>
  <si>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</si>
  <si>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</si>
  <si>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</si>
  <si>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</si>
  <si>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</si>
  <si>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</si>
  <si>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</si>
  <si>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</si>
  <si>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</si>
  <si>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</si>
  <si>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</si>
  <si>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</si>
  <si>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</si>
  <si>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</si>
  <si>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</si>
  <si>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</si>
  <si>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</si>
  <si>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</si>
  <si>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</si>
  <si>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</si>
  <si>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</si>
  <si>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</si>
  <si>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</si>
  <si>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</si>
  <si>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</si>
  <si>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</si>
  <si>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</si>
  <si>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</si>
  <si>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</si>
  <si>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</si>
  <si>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</si>
  <si>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</si>
  <si>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</si>
  <si>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</si>
  <si>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</si>
  <si>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</si>
  <si>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</si>
  <si>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</si>
  <si>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</si>
  <si>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</si>
  <si>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</si>
  <si>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</si>
  <si>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</si>
  <si>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</si>
  <si>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</si>
  <si>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</si>
  <si>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</si>
  <si>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</si>
  <si>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</si>
  <si>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</si>
  <si>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</si>
  <si>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</si>
  <si>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</si>
  <si>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</si>
  <si>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</si>
  <si>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</si>
  <si>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</si>
  <si>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</si>
  <si>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</si>
  <si>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</si>
  <si>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</si>
  <si>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</si>
  <si>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</si>
  <si>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</si>
  <si>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</si>
  <si>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</si>
  <si>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</si>
  <si>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</si>
  <si>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</si>
  <si>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</si>
  <si>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</si>
  <si>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</si>
  <si>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</si>
  <si>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</si>
  <si>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</si>
  <si>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</si>
  <si>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</si>
  <si>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</si>
  <si>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</si>
  <si>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</si>
  <si>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</si>
  <si>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</si>
  <si>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</si>
  <si>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</si>
  <si>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</si>
  <si>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</si>
  <si>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</si>
  <si>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</si>
  <si>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</si>
  <si>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</si>
  <si>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</si>
  <si>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</si>
  <si>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</si>
  <si>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</si>
  <si>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</si>
  <si>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</si>
  <si>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</si>
  <si>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</si>
  <si>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</si>
  <si>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</si>
  <si>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</si>
  <si>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</si>
  <si>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</si>
  <si>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</si>
  <si>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</si>
  <si>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</si>
  <si>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</si>
  <si>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</si>
  <si>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</si>
  <si>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</si>
  <si>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</si>
  <si>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</si>
  <si>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</si>
  <si>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</si>
  <si>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</si>
  <si>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</si>
  <si>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</si>
  <si>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</si>
  <si>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</si>
  <si>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</si>
  <si>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</si>
  <si>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</si>
  <si>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</si>
  <si>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</si>
  <si>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</si>
  <si>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</si>
  <si>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</si>
  <si>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</si>
  <si>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</si>
  <si>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</si>
  <si>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</si>
  <si>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</si>
  <si>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</si>
  <si>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</si>
  <si>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</si>
  <si>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</si>
  <si>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</si>
  <si>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</si>
  <si>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</si>
  <si>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</si>
  <si>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</si>
  <si>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</si>
  <si>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</si>
  <si>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</si>
  <si>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</si>
  <si>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</si>
  <si>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</si>
  <si>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</si>
  <si>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</si>
  <si>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</si>
  <si>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</si>
  <si>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</si>
  <si>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</si>
  <si>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</si>
  <si>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</si>
  <si>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</si>
  <si>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</si>
  <si>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</si>
  <si>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</si>
  <si>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</si>
  <si>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</si>
  <si>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</si>
  <si>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</si>
  <si>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</si>
  <si>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</si>
  <si>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</si>
  <si>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</si>
  <si>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</si>
  <si>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</si>
  <si>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</si>
  <si>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</si>
  <si>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</si>
  <si>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</si>
  <si>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</si>
  <si>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</si>
  <si>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</si>
  <si>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</si>
  <si>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</si>
  <si>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</si>
  <si>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</si>
  <si>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</si>
  <si>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</si>
  <si>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</si>
  <si>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</si>
  <si>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</si>
  <si>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</si>
  <si>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</si>
  <si>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</si>
  <si>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</si>
  <si>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</si>
  <si>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</si>
  <si>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</si>
  <si>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</si>
  <si>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</si>
  <si>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</si>
  <si>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</si>
  <si>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</si>
  <si>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</si>
  <si>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</si>
  <si>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</si>
  <si>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</si>
  <si>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</si>
  <si>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</si>
  <si>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</si>
  <si>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</si>
  <si>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</si>
  <si>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</si>
  <si>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</si>
  <si>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</si>
  <si>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</si>
  <si>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</si>
  <si>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</si>
  <si>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</si>
  <si>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</si>
  <si>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</si>
  <si>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</si>
  <si>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</si>
  <si>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</si>
  <si>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</si>
  <si>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</si>
  <si>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</si>
  <si>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</si>
  <si>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</si>
  <si>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</si>
  <si>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</si>
  <si>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</si>
  <si>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</si>
  <si>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</si>
  <si>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</si>
  <si>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</si>
  <si>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</si>
  <si>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</si>
  <si>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</si>
  <si>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</si>
  <si>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</si>
  <si>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</si>
  <si>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</si>
  <si>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</si>
  <si>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</si>
  <si>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</si>
  <si>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</si>
  <si>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</si>
  <si>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</si>
  <si>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</si>
  <si>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</si>
  <si>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</si>
  <si>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</si>
  <si>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</si>
  <si>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</si>
  <si>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</si>
  <si>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</si>
  <si>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</si>
  <si>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</si>
  <si>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</si>
  <si>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</si>
  <si>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</si>
  <si>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</si>
  <si>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</si>
  <si>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</si>
  <si>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</si>
  <si>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</si>
  <si>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</si>
  <si>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</si>
  <si>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</si>
  <si>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</si>
  <si>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</si>
  <si>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</si>
  <si>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</si>
  <si>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</si>
  <si>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</si>
  <si>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</si>
  <si>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</si>
  <si>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</si>
  <si>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</si>
  <si>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</si>
  <si>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</si>
  <si>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</si>
  <si>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</si>
  <si>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</si>
  <si>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</si>
  <si>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</si>
  <si>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</si>
  <si>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</si>
  <si>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</si>
  <si>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</si>
  <si>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</si>
  <si>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</si>
  <si>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</si>
  <si>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</si>
  <si>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</si>
  <si>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</si>
  <si>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</si>
  <si>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</si>
  <si>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</si>
  <si>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</si>
  <si>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</si>
  <si>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</si>
  <si>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</si>
  <si>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</si>
  <si>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</si>
  <si>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</si>
  <si>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</si>
  <si>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</si>
  <si>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</si>
  <si>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</si>
  <si>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</si>
  <si>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</si>
  <si>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</si>
  <si>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</si>
  <si>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</si>
  <si>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</si>
  <si>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</si>
  <si>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</si>
  <si>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</si>
  <si>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</si>
  <si>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</si>
  <si>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</si>
  <si>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</si>
  <si>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</si>
  <si>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</si>
  <si>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</si>
  <si>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</si>
  <si>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</si>
  <si>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</si>
  <si>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</si>
  <si>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</si>
  <si>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</si>
  <si>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</si>
  <si>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</si>
  <si>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</si>
  <si>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</si>
  <si>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</si>
  <si>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</si>
  <si>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</si>
  <si>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</si>
  <si>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</si>
  <si>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</si>
  <si>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</si>
  <si>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</si>
  <si>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</si>
  <si>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</si>
  <si>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</si>
  <si>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</si>
  <si>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</si>
  <si>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</si>
  <si>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</si>
  <si>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</si>
  <si>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</si>
  <si>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</si>
  <si>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</si>
  <si>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</si>
  <si>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</si>
  <si>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</si>
  <si>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</si>
  <si>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</si>
  <si>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</si>
  <si>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</si>
  <si>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</si>
  <si>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</si>
  <si>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</si>
  <si>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</si>
  <si>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</si>
  <si>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</si>
  <si>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</si>
  <si>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</si>
  <si>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</si>
  <si>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</si>
  <si>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</si>
  <si>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</si>
  <si>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</si>
  <si>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</si>
  <si>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</si>
  <si>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</si>
  <si>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</si>
  <si>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</si>
  <si>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</si>
  <si>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</si>
  <si>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</si>
  <si>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</si>
  <si>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</si>
  <si>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</si>
  <si>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</si>
  <si>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</si>
  <si>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</si>
  <si>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</si>
  <si>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</si>
  <si>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</si>
  <si>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</si>
  <si>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</si>
  <si>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</si>
  <si>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</si>
  <si>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</si>
  <si>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</si>
  <si>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</si>
  <si>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</si>
  <si>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</si>
  <si>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</si>
  <si>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</si>
  <si>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</si>
  <si>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</si>
  <si>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</si>
  <si>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</si>
  <si>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</si>
  <si>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</si>
  <si>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</si>
  <si>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</si>
  <si>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</si>
  <si>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</si>
  <si>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</si>
  <si>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</si>
  <si>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</si>
  <si>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</si>
  <si>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</si>
  <si>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</si>
  <si>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</si>
  <si>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</si>
  <si>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</si>
  <si>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</si>
  <si>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</si>
  <si>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</si>
  <si>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</si>
  <si>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</si>
  <si>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</si>
  <si>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</si>
  <si>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</si>
  <si>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</si>
  <si>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</si>
  <si>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</si>
  <si>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</si>
  <si>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</si>
  <si>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</si>
  <si>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</si>
  <si>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</si>
  <si>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</si>
  <si>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</si>
  <si>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</si>
  <si>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</si>
  <si>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</si>
  <si>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</si>
  <si>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</si>
  <si>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</si>
  <si>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</si>
  <si>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</si>
  <si>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</si>
  <si>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</si>
  <si>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</si>
  <si>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</si>
  <si>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</si>
  <si>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</si>
  <si>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</si>
  <si>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</si>
  <si>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</si>
  <si>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</si>
  <si>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</si>
  <si>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</si>
  <si>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</si>
  <si>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</si>
  <si>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</si>
  <si>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</si>
  <si>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</si>
  <si>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</si>
  <si>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</si>
  <si>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</si>
  <si>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</si>
  <si>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</si>
  <si>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</si>
  <si>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</si>
  <si>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</si>
  <si>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</si>
  <si>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</si>
  <si>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</si>
  <si>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</si>
  <si>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</si>
  <si>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</si>
  <si>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</si>
  <si>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</si>
  <si>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</si>
  <si>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</si>
  <si>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</si>
  <si>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</si>
  <si>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</si>
  <si>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</si>
  <si>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</si>
  <si>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</si>
  <si>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</si>
  <si>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</si>
  <si>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</si>
  <si>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</si>
  <si>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</si>
  <si>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</si>
  <si>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</si>
  <si>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</si>
  <si>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</si>
  <si>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</si>
  <si>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</si>
  <si>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</si>
  <si>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</si>
  <si>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</si>
  <si>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</si>
  <si>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</si>
  <si>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</si>
  <si>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</si>
  <si>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</si>
  <si>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</si>
  <si>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</si>
  <si>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</si>
  <si>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</si>
  <si>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</si>
  <si>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</si>
  <si>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</si>
  <si>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</si>
  <si>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</si>
  <si>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</si>
  <si>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</si>
  <si>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</si>
  <si>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</si>
  <si>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</si>
  <si>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</si>
  <si>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</si>
  <si>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</si>
  <si>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</si>
  <si>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</si>
  <si>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</si>
  <si>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</si>
  <si>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</si>
  <si>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</si>
  <si>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</si>
  <si>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</si>
  <si>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</si>
  <si>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</si>
  <si>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</si>
  <si>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</si>
  <si>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</si>
  <si>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</si>
  <si>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</si>
  <si>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</si>
  <si>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</si>
  <si>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</si>
  <si>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</si>
  <si>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</si>
  <si>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</si>
  <si>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</si>
  <si>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</si>
  <si>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</si>
  <si>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</si>
  <si>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</si>
  <si>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</si>
  <si>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</si>
  <si>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</si>
  <si>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</si>
  <si>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</si>
  <si>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</si>
  <si>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</si>
  <si>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</si>
  <si>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</si>
  <si>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</si>
  <si>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</si>
  <si>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</si>
  <si>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</si>
  <si>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</si>
  <si>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</si>
  <si>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</si>
  <si>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</si>
  <si>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</si>
  <si>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</si>
  <si>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</si>
  <si>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</si>
  <si>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</si>
  <si>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</si>
  <si>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</si>
  <si>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</si>
  <si>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</si>
  <si>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</si>
  <si>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</si>
  <si>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</si>
  <si>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</si>
  <si>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</si>
  <si>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</si>
  <si>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</si>
  <si>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</si>
  <si>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</si>
  <si>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</si>
  <si>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</si>
  <si>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</si>
  <si>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</si>
  <si>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</si>
  <si>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</si>
  <si>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</si>
  <si>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</si>
  <si>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</si>
  <si>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</si>
  <si>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</si>
  <si>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</si>
  <si>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</si>
  <si>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</si>
  <si>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</si>
  <si>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</si>
  <si>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</si>
  <si>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</si>
  <si>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</si>
  <si>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</si>
  <si>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</si>
  <si>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</si>
  <si>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</si>
  <si>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</si>
  <si>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</si>
  <si>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</si>
  <si>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</si>
  <si>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</si>
  <si>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</si>
  <si>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</si>
  <si>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</si>
  <si>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</si>
  <si>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</si>
  <si>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</si>
  <si>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</si>
  <si>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</si>
  <si>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</si>
  <si>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</si>
  <si>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</si>
  <si>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</si>
  <si>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</si>
  <si>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</si>
  <si>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</si>
  <si>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</si>
  <si>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</si>
  <si>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</si>
  <si>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</si>
  <si>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</si>
  <si>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</si>
  <si>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</si>
  <si>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</si>
  <si>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</si>
  <si>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</si>
  <si>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</si>
  <si>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</si>
  <si>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</si>
  <si>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</si>
  <si>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</si>
  <si>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</si>
  <si>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</si>
  <si>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</si>
  <si>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</si>
  <si>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</si>
  <si>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</si>
  <si>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</si>
  <si>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</si>
  <si>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</si>
  <si>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</si>
  <si>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</si>
  <si>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</si>
  <si>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</si>
  <si>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</si>
  <si>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</si>
  <si>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</si>
  <si>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</si>
  <si>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</si>
  <si>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</si>
  <si>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</si>
  <si>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</si>
  <si>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</si>
  <si>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</si>
  <si>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</si>
  <si>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</si>
  <si>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</si>
  <si>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</si>
  <si>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</si>
  <si>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</si>
  <si>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</si>
  <si>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</si>
  <si>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</si>
  <si>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</si>
  <si>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</si>
  <si>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</si>
  <si>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</si>
  <si>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</si>
  <si>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</si>
  <si>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</si>
  <si>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</si>
  <si>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</si>
  <si>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</si>
  <si>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</si>
  <si>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</si>
  <si>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</si>
  <si>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</si>
  <si>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</si>
  <si>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</si>
  <si>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</si>
  <si>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</si>
  <si>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</si>
  <si>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</si>
  <si>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</si>
  <si>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</si>
  <si>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</si>
  <si>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</si>
  <si>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</si>
  <si>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</si>
  <si>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</si>
  <si>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</si>
  <si>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</si>
  <si>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</si>
  <si>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</si>
  <si>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</si>
  <si>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</si>
  <si>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</si>
  <si>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</si>
  <si>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</si>
  <si>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</si>
  <si>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</si>
  <si>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</si>
  <si>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</si>
  <si>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</si>
  <si>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</si>
  <si>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</si>
  <si>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</si>
  <si>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</si>
  <si>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</si>
  <si>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</si>
  <si>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</si>
  <si>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</si>
  <si>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</si>
  <si>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</si>
  <si>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</si>
  <si>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</si>
  <si>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</si>
  <si>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</si>
  <si>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</si>
  <si>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</si>
  <si>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</si>
  <si>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</si>
  <si>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</si>
  <si>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</si>
  <si>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</si>
  <si>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</si>
  <si>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</si>
  <si>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</si>
  <si>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</si>
  <si>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</si>
  <si>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</si>
  <si>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</si>
  <si>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</si>
  <si>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</si>
  <si>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</si>
  <si>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</si>
  <si>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</si>
  <si>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</si>
  <si>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</si>
  <si>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</si>
  <si>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</si>
  <si>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</si>
  <si>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</si>
  <si>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</si>
  <si>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</si>
  <si>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</si>
  <si>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</si>
  <si>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</si>
  <si>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</si>
  <si>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</si>
  <si>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</si>
  <si>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</si>
  <si>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</si>
  <si>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</si>
  <si>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</si>
  <si>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</si>
  <si>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</si>
  <si>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</si>
  <si>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</si>
  <si>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</si>
  <si>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</si>
  <si>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</si>
  <si>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</si>
  <si>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</si>
  <si>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</si>
  <si>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</si>
  <si>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</si>
  <si>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</si>
  <si>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</si>
  <si>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</si>
  <si>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</si>
  <si>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</si>
  <si>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</si>
  <si>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</si>
  <si>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</si>
  <si>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</si>
  <si>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</si>
  <si>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</si>
  <si>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</si>
  <si>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</si>
  <si>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</si>
  <si>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</si>
  <si>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</si>
  <si>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</si>
  <si>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</si>
  <si>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</si>
  <si>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</si>
  <si>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</si>
  <si>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</si>
  <si>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</si>
  <si>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</si>
  <si>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</si>
  <si>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</si>
  <si>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</si>
  <si>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</si>
  <si>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</si>
  <si>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</si>
  <si>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</si>
  <si>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</si>
  <si>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</si>
  <si>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</si>
  <si>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</si>
  <si>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</si>
  <si>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</si>
  <si>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</si>
  <si>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</si>
  <si>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</si>
  <si>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</si>
  <si>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</si>
  <si>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</si>
  <si>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</si>
  <si>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</si>
  <si>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</si>
  <si>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</si>
  <si>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</si>
  <si>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</si>
  <si>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</si>
  <si>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</si>
  <si>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</si>
  <si>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</si>
  <si>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</si>
  <si>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</si>
  <si>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</si>
  <si>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</si>
  <si>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</si>
  <si>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</si>
  <si>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</si>
  <si>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</si>
  <si>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</si>
  <si>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</si>
  <si>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</si>
  <si>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</si>
  <si>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</si>
  <si>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</si>
  <si>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</si>
  <si>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</si>
  <si>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</si>
  <si>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</si>
  <si>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</si>
  <si>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</si>
  <si>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</si>
  <si>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</si>
  <si>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</si>
  <si>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</si>
  <si>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</si>
  <si>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</si>
  <si>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</si>
  <si>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</si>
  <si>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</si>
  <si>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</si>
  <si>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</si>
  <si>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</si>
  <si>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</si>
  <si>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</si>
  <si>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</si>
  <si>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</si>
  <si>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</si>
  <si>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</si>
  <si>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</si>
  <si>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</si>
  <si>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</si>
  <si>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</si>
  <si>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</si>
  <si>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</si>
  <si>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</si>
  <si>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</si>
  <si>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</si>
  <si>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</si>
  <si>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</si>
  <si>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</si>
  <si>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</si>
  <si>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</si>
  <si>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</si>
  <si>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</si>
  <si>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</si>
  <si>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</si>
  <si>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</si>
  <si>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</si>
  <si>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</si>
  <si>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</si>
  <si>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</si>
  <si>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</si>
  <si>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</si>
  <si>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</si>
  <si>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</si>
  <si>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</si>
  <si>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</si>
  <si>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</si>
  <si>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</si>
  <si>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</si>
  <si>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</si>
  <si>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</si>
  <si>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</si>
  <si>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</si>
  <si>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</si>
  <si>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</si>
  <si>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</si>
  <si>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</si>
  <si>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</si>
  <si>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</si>
  <si>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</si>
  <si>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</si>
  <si>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</si>
  <si>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</si>
  <si>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</si>
  <si>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</si>
  <si>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</si>
  <si>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</si>
  <si>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</si>
  <si>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</si>
  <si>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</si>
  <si>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</si>
  <si>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</si>
  <si>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</si>
  <si>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</si>
  <si>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</si>
  <si>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</si>
  <si>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</si>
  <si>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</si>
  <si>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</si>
  <si>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</si>
  <si>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</si>
  <si>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</si>
  <si>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</si>
  <si>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</si>
  <si>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</si>
  <si>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</si>
  <si>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</si>
  <si>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</si>
  <si>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Stony Brook University</t>
  </si>
  <si>
    <t>Nicolls Road</t>
  </si>
  <si>
    <t>Stony Brook/NY/11794</t>
  </si>
  <si>
    <t>631-689-6000</t>
  </si>
  <si>
    <t>http://www.stonybrook.edu/</t>
  </si>
  <si>
    <t>631-632-6868</t>
  </si>
  <si>
    <t>118 Administration Building</t>
  </si>
  <si>
    <t>Stony Broo/NY/11794-1901</t>
  </si>
  <si>
    <t>631-632-9898</t>
  </si>
  <si>
    <t>enroll@stonybrook.edu</t>
  </si>
  <si>
    <t>If there is a separate URL for your school’s online application, please specify: https://www.stonybrook.edu/undergraduate-admissions/apply/freshman-criteria.php</t>
  </si>
  <si>
    <t>X</t>
  </si>
  <si>
    <t>Regents Exam in Math B &amp; For.L</t>
  </si>
  <si>
    <t>Not limited</t>
  </si>
  <si>
    <t>84 total transfer credits</t>
  </si>
  <si>
    <t>30 test credits</t>
  </si>
  <si>
    <t>23*</t>
  </si>
  <si>
    <t>Stony Brook will be test optional for applicants for Spring 2021, Fall 2021, and Spring 2022. Admission to Stony Brook is based on a holistic review of a student’s academic record including the overall grade point average and strength of curriculum, as well as other academic and personal factors such as co-curricular and community involvement, evidence of leadership, special talents or interest.</t>
  </si>
  <si>
    <t>2 semesters</t>
  </si>
  <si>
    <t>x</t>
  </si>
  <si>
    <t>https://www.stonybrook.edu/commcms/irpe/fact_book/common_data_set/index.php</t>
  </si>
  <si>
    <t>https://www.stonybrook.edu/undergraduate-admissions/apply/freshman-criteria.php</t>
  </si>
  <si>
    <t>*students on approved overloads can go up to 23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</si>
</sst>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_(* #,##0_);_(* \(#,##0\);_(* &quot;-&quot;??_);_(@_)"/>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sz val="10"/>
      <color theme="1"/>
      <name val="Arial"/>
      <family val="2"/>
    </font>
    <font>
      <sz val="7"/>
      <color rgb="FF002060"/>
      <name val="Arial"/>
      <family val="2"/>
    </font>
    <font>
      <i/>
      <sz val="8"/>
      <color rgb="FF002060"/>
      <name val="Arial"/>
      <family val="2"/>
    </font>
    <font>
      <sz val="11"/>
      <color rgb="FF9C5700"/>
      <name val="Calibri"/>
      <family val="2"/>
      <scheme val="minor"/>
    </font>
    <font>
      <b/>
      <sz val="11"/>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B9C"/>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61" fillId="7" borderId="0" applyNumberFormat="0" applyBorder="0" applyAlignment="0" applyProtection="0"/>
  </cellStyleXfs>
  <cellXfs count="716">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0" fontId="4" fillId="0" borderId="1" xfId="0" applyFont="1" applyBorder="1" applyAlignment="1" applyProtection="1">
      <alignment horizontal="left" vertical="center" indent="1"/>
    </xf>
    <xf numFmtId="0" fontId="4" fillId="0" borderId="1" xfId="0" applyFont="1" applyBorder="1" applyAlignment="1" applyProtection="1">
      <alignment horizontal="left" vertical="center" wrapText="1" indent="1"/>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3" fillId="5" borderId="1" xfId="0" applyFont="1" applyFill="1" applyBorder="1" applyAlignment="1" applyProtection="1">
      <alignment horizontal="center"/>
    </xf>
    <xf numFmtId="0" fontId="3" fillId="0" borderId="0" xfId="0" applyFont="1" applyFill="1" applyBorder="1" applyAlignment="1" applyProtection="1">
      <alignment horizontal="left" vertical="top"/>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1" xfId="0" applyFont="1" applyBorder="1" applyAlignment="1" applyProtection="1">
      <alignment horizontal="center" vertical="center"/>
    </xf>
    <xf numFmtId="9" fontId="1" fillId="0" borderId="1" xfId="4" applyFont="1" applyBorder="1" applyAlignment="1" applyProtection="1">
      <alignment horizontal="center" vertical="center" wrapText="1"/>
    </xf>
    <xf numFmtId="165" fontId="16"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 fillId="0" borderId="1" xfId="0" applyFont="1" applyBorder="1" applyAlignment="1">
      <alignment horizontal="center" vertical="center"/>
    </xf>
    <xf numFmtId="165" fontId="1" fillId="0" borderId="1" xfId="0" applyNumberFormat="1" applyFont="1" applyBorder="1" applyAlignment="1">
      <alignment horizontal="center" vertical="center"/>
    </xf>
    <xf numFmtId="6" fontId="1" fillId="0" borderId="2" xfId="0" applyNumberFormat="1" applyFont="1" applyFill="1" applyBorder="1" applyAlignment="1" applyProtection="1">
      <alignment horizontal="center"/>
    </xf>
    <xf numFmtId="16" fontId="1" fillId="0" borderId="2" xfId="0" applyNumberFormat="1" applyFont="1" applyBorder="1" applyAlignment="1" applyProtection="1">
      <alignment horizontal="center"/>
    </xf>
    <xf numFmtId="6" fontId="1" fillId="0" borderId="2" xfId="0" applyNumberFormat="1" applyFont="1" applyBorder="1" applyAlignment="1" applyProtection="1">
      <alignment horizontal="center"/>
    </xf>
    <xf numFmtId="37" fontId="1" fillId="0" borderId="1" xfId="1" applyNumberFormat="1" applyFont="1" applyBorder="1" applyAlignment="1">
      <alignment horizontal="center" vertical="center"/>
    </xf>
    <xf numFmtId="0" fontId="1" fillId="0" borderId="1" xfId="0" applyFont="1" applyBorder="1" applyAlignment="1">
      <alignment horizontal="center"/>
    </xf>
    <xf numFmtId="0" fontId="1" fillId="5" borderId="1" xfId="0" applyFont="1" applyFill="1" applyBorder="1" applyAlignment="1" applyProtection="1">
      <alignment horizontal="center" vertical="center"/>
    </xf>
    <xf numFmtId="0" fontId="58" fillId="0" borderId="2" xfId="0" applyFont="1" applyBorder="1" applyAlignment="1" applyProtection="1">
      <alignment horizontal="center"/>
    </xf>
    <xf numFmtId="0" fontId="1" fillId="0" borderId="1" xfId="0" applyFont="1" applyBorder="1" applyAlignment="1" applyProtection="1">
      <alignment horizontal="center" vertical="center" wrapText="1"/>
    </xf>
    <xf numFmtId="0" fontId="11" fillId="0" borderId="1" xfId="0" applyFont="1" applyBorder="1" applyAlignment="1" applyProtection="1">
      <alignment horizontal="right" vertical="top"/>
    </xf>
    <xf numFmtId="10" fontId="11" fillId="0" borderId="1" xfId="0" applyNumberFormat="1" applyFont="1" applyBorder="1" applyAlignment="1" applyProtection="1">
      <alignment horizontal="right" vertical="top"/>
    </xf>
    <xf numFmtId="173" fontId="0" fillId="0" borderId="6" xfId="1" applyNumberFormat="1" applyFont="1" applyBorder="1" applyAlignment="1" applyProtection="1">
      <alignment horizontal="right"/>
    </xf>
    <xf numFmtId="173" fontId="1" fillId="0" borderId="1" xfId="1" applyNumberFormat="1" applyBorder="1" applyAlignment="1" applyProtection="1">
      <alignment horizontal="right"/>
    </xf>
    <xf numFmtId="173" fontId="3" fillId="0" borderId="1" xfId="1" applyNumberFormat="1" applyFont="1" applyBorder="1" applyAlignment="1" applyProtection="1">
      <alignment horizontal="right"/>
    </xf>
    <xf numFmtId="173" fontId="1" fillId="0" borderId="1" xfId="1" applyNumberFormat="1" applyBorder="1" applyAlignment="1">
      <alignment horizontal="right"/>
    </xf>
    <xf numFmtId="173" fontId="5" fillId="5" borderId="9" xfId="1" applyNumberFormat="1" applyFont="1" applyFill="1" applyBorder="1" applyAlignment="1" applyProtection="1">
      <alignment horizontal="right"/>
    </xf>
    <xf numFmtId="173" fontId="5" fillId="5" borderId="5" xfId="1" applyNumberFormat="1" applyFont="1" applyFill="1" applyBorder="1" applyAlignment="1" applyProtection="1">
      <alignment horizontal="right"/>
    </xf>
    <xf numFmtId="173" fontId="4" fillId="0" borderId="1" xfId="1" applyNumberFormat="1" applyFont="1" applyFill="1" applyBorder="1" applyAlignment="1" applyProtection="1">
      <alignment horizontal="right"/>
    </xf>
    <xf numFmtId="173" fontId="3" fillId="0" borderId="1" xfId="1" applyNumberFormat="1" applyFont="1" applyFill="1" applyBorder="1" applyAlignment="1" applyProtection="1">
      <alignment horizontal="right"/>
    </xf>
    <xf numFmtId="173" fontId="0" fillId="0" borderId="2" xfId="1" applyNumberFormat="1" applyFont="1" applyBorder="1" applyAlignment="1" applyProtection="1"/>
    <xf numFmtId="173" fontId="0" fillId="0" borderId="9" xfId="1" applyNumberFormat="1" applyFont="1" applyFill="1" applyBorder="1" applyAlignment="1" applyProtection="1"/>
    <xf numFmtId="173" fontId="3" fillId="0" borderId="9" xfId="1" applyNumberFormat="1" applyFont="1" applyBorder="1" applyAlignment="1" applyProtection="1"/>
    <xf numFmtId="173" fontId="0" fillId="0" borderId="2" xfId="1" applyNumberFormat="1" applyFont="1" applyBorder="1" applyAlignment="1" applyProtection="1">
      <alignment horizontal="center"/>
    </xf>
    <xf numFmtId="9" fontId="0" fillId="0" borderId="1" xfId="0" applyNumberFormat="1" applyBorder="1" applyAlignment="1" applyProtection="1">
      <alignment horizontal="center" vertical="center"/>
    </xf>
    <xf numFmtId="173" fontId="1" fillId="0" borderId="1" xfId="1" applyNumberFormat="1" applyFont="1" applyBorder="1" applyAlignment="1" applyProtection="1">
      <alignment horizontal="center" vertical="center"/>
    </xf>
    <xf numFmtId="173" fontId="1" fillId="0" borderId="1" xfId="1" applyNumberFormat="1" applyFont="1" applyBorder="1" applyAlignment="1" applyProtection="1">
      <alignment horizontal="right" vertical="center"/>
    </xf>
    <xf numFmtId="173" fontId="1" fillId="0" borderId="0" xfId="1" applyNumberFormat="1" applyFont="1" applyBorder="1" applyAlignment="1" applyProtection="1">
      <alignment horizontal="right"/>
    </xf>
    <xf numFmtId="2" fontId="1" fillId="0" borderId="3" xfId="0" applyNumberFormat="1" applyFont="1" applyBorder="1" applyAlignment="1" applyProtection="1">
      <alignment horizontal="center" vertical="center"/>
    </xf>
    <xf numFmtId="37" fontId="1" fillId="0" borderId="1" xfId="1" applyNumberFormat="1" applyFont="1" applyBorder="1" applyAlignment="1">
      <alignment horizontal="right" vertical="center" indent="2"/>
    </xf>
    <xf numFmtId="37" fontId="3" fillId="0" borderId="1" xfId="1" applyNumberFormat="1" applyFont="1" applyBorder="1" applyAlignment="1" applyProtection="1">
      <alignment horizontal="right" vertical="center" indent="2"/>
    </xf>
    <xf numFmtId="0" fontId="1" fillId="0" borderId="1" xfId="0" applyFont="1" applyBorder="1" applyAlignment="1" applyProtection="1">
      <alignment horizontal="center" vertical="center"/>
    </xf>
    <xf numFmtId="0" fontId="60" fillId="0" borderId="0" xfId="0" applyFont="1" applyProtection="1"/>
    <xf numFmtId="173" fontId="3" fillId="0" borderId="1" xfId="1"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3" fillId="0" borderId="0" xfId="0" applyFont="1" applyAlignment="1" applyProtection="1">
      <alignment horizontal="left" vertical="top"/>
    </xf>
    <xf numFmtId="0" fontId="1" fillId="0" borderId="0" xfId="0" applyFont="1" applyProtection="1"/>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3" fillId="0" borderId="1" xfId="0" applyFont="1" applyBorder="1" applyAlignment="1" applyProtection="1">
      <alignment vertical="center"/>
    </xf>
    <xf numFmtId="0" fontId="1" fillId="0" borderId="0" xfId="0" applyFont="1" applyBorder="1" applyAlignment="1" applyProtection="1">
      <alignment horizontal="left" vertical="center" wrapText="1"/>
    </xf>
    <xf numFmtId="0" fontId="11" fillId="0" borderId="0" xfId="0" applyFont="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1"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1" fillId="0" borderId="0" xfId="0" applyFont="1" applyProtection="1"/>
    <xf numFmtId="0" fontId="3" fillId="0" borderId="0" xfId="0" applyFont="1" applyBorder="1" applyAlignment="1" applyProtection="1">
      <alignment horizontal="left"/>
    </xf>
    <xf numFmtId="0" fontId="0" fillId="0" borderId="0" xfId="0" applyBorder="1" applyAlignment="1" applyProtection="1">
      <alignment horizontal="center"/>
    </xf>
    <xf numFmtId="0" fontId="3" fillId="0" borderId="0" xfId="0" applyFont="1" applyBorder="1" applyAlignment="1" applyProtection="1">
      <alignment vertical="center"/>
    </xf>
    <xf numFmtId="37" fontId="3" fillId="0" borderId="0" xfId="0" applyNumberFormat="1" applyFont="1" applyBorder="1" applyAlignment="1" applyProtection="1">
      <alignment horizontal="right"/>
    </xf>
    <xf numFmtId="37" fontId="62" fillId="4" borderId="1" xfId="5" applyNumberFormat="1" applyFont="1" applyFill="1" applyBorder="1" applyAlignment="1" applyProtection="1">
      <alignment horizontal="right"/>
    </xf>
    <xf numFmtId="9" fontId="1" fillId="0" borderId="0" xfId="4" applyFont="1" applyBorder="1" applyAlignment="1" applyProtection="1">
      <alignment horizontal="center" vertical="center" wrapText="1"/>
    </xf>
    <xf numFmtId="173" fontId="3" fillId="0" borderId="0" xfId="1" applyNumberFormat="1" applyFont="1" applyBorder="1" applyAlignment="1" applyProtection="1"/>
    <xf numFmtId="166" fontId="1" fillId="6" borderId="1" xfId="0" applyNumberFormat="1" applyFont="1" applyFill="1" applyBorder="1" applyAlignment="1" applyProtection="1">
      <alignment horizontal="center" vertical="center" wrapText="1"/>
    </xf>
    <xf numFmtId="0" fontId="1" fillId="0" borderId="12" xfId="0" applyFont="1" applyFill="1" applyBorder="1" applyAlignment="1" applyProtection="1">
      <alignment horizontal="left" vertical="center" wrapText="1"/>
    </xf>
    <xf numFmtId="0" fontId="3" fillId="5" borderId="3" xfId="0" applyFont="1" applyFill="1" applyBorder="1" applyAlignment="1" applyProtection="1">
      <alignment horizontal="center" vertical="center" wrapText="1"/>
    </xf>
    <xf numFmtId="0" fontId="11" fillId="0" borderId="1" xfId="0" quotePrefix="1" applyFont="1" applyBorder="1" applyAlignment="1" applyProtection="1">
      <alignment horizontal="center" vertical="top" wrapText="1"/>
    </xf>
    <xf numFmtId="0" fontId="11" fillId="4" borderId="1" xfId="0" applyFont="1" applyFill="1" applyBorder="1" applyAlignment="1" applyProtection="1">
      <alignment vertical="top" wrapText="1"/>
    </xf>
    <xf numFmtId="0" fontId="11" fillId="0" borderId="1" xfId="0" applyFont="1" applyFill="1" applyBorder="1" applyAlignment="1" applyProtection="1">
      <alignment vertical="top" wrapText="1"/>
    </xf>
    <xf numFmtId="0" fontId="11" fillId="0" borderId="1" xfId="0" quotePrefix="1" applyFont="1" applyFill="1" applyBorder="1" applyAlignment="1" applyProtection="1">
      <alignment horizontal="center" vertical="top" wrapText="1"/>
    </xf>
    <xf numFmtId="0" fontId="11" fillId="0" borderId="1" xfId="0" applyFont="1" applyFill="1" applyBorder="1" applyAlignment="1" applyProtection="1">
      <alignment horizontal="center" vertical="top" wrapText="1"/>
    </xf>
    <xf numFmtId="0" fontId="1" fillId="0" borderId="1" xfId="0" applyFont="1" applyFill="1" applyBorder="1" applyAlignment="1" applyProtection="1">
      <alignment vertical="top" wrapText="1"/>
    </xf>
    <xf numFmtId="9" fontId="3" fillId="0" borderId="1" xfId="4" applyNumberFormat="1" applyFont="1" applyBorder="1" applyAlignment="1" applyProtection="1">
      <alignment horizontal="center" vertical="center"/>
    </xf>
    <xf numFmtId="0" fontId="3" fillId="0" borderId="0" xfId="0" applyFont="1" applyAlignment="1" applyProtection="1">
      <alignment vertical="top" wrapText="1"/>
    </xf>
    <xf numFmtId="0" fontId="1" fillId="0" borderId="0" xfId="0" applyFont="1" applyAlignment="1" applyProtection="1">
      <alignment vertical="center"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0" fillId="0" borderId="0" xfId="0" applyFill="1"/>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2" xfId="0" applyFont="1" applyFill="1" applyBorder="1" applyAlignment="1" applyProtection="1">
      <alignment horizontal="left" wrapText="1"/>
    </xf>
    <xf numFmtId="0" fontId="1" fillId="0" borderId="14" xfId="0" applyFont="1" applyBorder="1" applyAlignment="1" applyProtection="1">
      <alignment horizontal="left" vertical="top" wrapText="1"/>
    </xf>
    <xf numFmtId="0" fontId="0" fillId="0" borderId="16"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16"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16"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16"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16"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59" fillId="0" borderId="10" xfId="0" applyFont="1" applyBorder="1" applyAlignment="1" applyProtection="1">
      <alignment horizontal="left" vertical="top" wrapText="1"/>
    </xf>
    <xf numFmtId="0" fontId="59" fillId="0" borderId="15" xfId="0" applyFont="1" applyBorder="1" applyAlignment="1" applyProtection="1">
      <alignment horizontal="left" vertical="top" wrapText="1"/>
    </xf>
    <xf numFmtId="0" fontId="59" fillId="0" borderId="11" xfId="0" applyFont="1" applyBorder="1" applyAlignment="1" applyProtection="1">
      <alignment horizontal="left" vertical="top" wrapText="1"/>
    </xf>
    <xf numFmtId="0" fontId="59" fillId="0" borderId="4" xfId="0" applyFont="1" applyBorder="1" applyAlignment="1" applyProtection="1">
      <alignment horizontal="left" vertical="top" wrapText="1"/>
    </xf>
    <xf numFmtId="0" fontId="59" fillId="0" borderId="2" xfId="0" applyFont="1" applyBorder="1" applyAlignment="1" applyProtection="1">
      <alignment horizontal="left" vertical="top" wrapText="1"/>
    </xf>
    <xf numFmtId="0" fontId="59" fillId="0" borderId="8" xfId="0" applyFont="1" applyBorder="1" applyAlignment="1" applyProtection="1">
      <alignment horizontal="lef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xf numFmtId="0" fontId="1" fillId="0" borderId="1" xfId="0" applyFont="1" applyBorder="1" applyAlignment="1">
      <alignment horizontal="left" vertical="top" wrapText="1"/>
    </xf>
    <xf numFmtId="0" fontId="30" fillId="0" borderId="14" xfId="0" applyFont="1" applyBorder="1" applyAlignment="1" applyProtection="1">
      <alignment wrapText="1"/>
    </xf>
    <xf numFmtId="0" fontId="1" fillId="0" borderId="3" xfId="0" applyFont="1" applyBorder="1" applyAlignment="1"/>
    <xf numFmtId="0" fontId="1" fillId="0" borderId="16" xfId="0" applyFont="1" applyBorder="1" applyAlignment="1"/>
    <xf numFmtId="0" fontId="1" fillId="0" borderId="12" xfId="0" applyFont="1" applyBorder="1" applyAlignment="1"/>
    <xf numFmtId="0" fontId="1" fillId="0" borderId="3" xfId="0" applyFont="1" applyBorder="1" applyAlignment="1">
      <alignment horizontal="left" vertical="top" wrapText="1"/>
    </xf>
    <xf numFmtId="0" fontId="1" fillId="0" borderId="16" xfId="0" applyFont="1" applyBorder="1" applyAlignment="1">
      <alignment horizontal="left" vertical="top" wrapText="1"/>
    </xf>
    <xf numFmtId="0" fontId="1" fillId="0" borderId="12" xfId="0" applyFont="1" applyBorder="1" applyAlignment="1">
      <alignment horizontal="left" vertical="top"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16"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16"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1" fillId="5" borderId="1"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6">
    <cellStyle name="Comma" xfId="1" builtinId="3"/>
    <cellStyle name="Currency" xfId="2" builtinId="4"/>
    <cellStyle name="Hyperlink" xfId="3" builtinId="8"/>
    <cellStyle name="Neutral" xfId="5" builtinId="2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7"/>
  <sheetViews>
    <sheetView showGridLines="0" showRowColHeaders="0" tabSelected="1" showRuler="0" view="pageLayout" zoomScaleNormal="100" workbookViewId="0">
      <selection sqref="A1:D1"/>
    </sheetView>
  </sheetViews>
  <sheetFormatPr defaultColWidth="9.140625"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9.140625" style="3"/>
  </cols>
  <sheetData>
    <row r="1" spans="1:6" ht="18">
      <c r="A1" s="454" t="s">
        <v>128</v>
      </c>
      <c r="B1" s="454"/>
      <c r="C1" s="454"/>
      <c r="D1" s="455"/>
    </row>
    <row r="2" spans="1:6">
      <c r="C2" s="456"/>
      <c r="D2" s="456"/>
    </row>
    <row r="3" spans="1:6">
      <c r="A3" s="5"/>
      <c r="B3" s="8"/>
      <c r="C3" s="7"/>
      <c r="D3" s="1"/>
    </row>
    <row r="4" spans="1:6">
      <c r="A4" s="5"/>
      <c r="B4" s="462" t="s">
        <v>84</v>
      </c>
      <c r="C4" s="40" t="s">
        <v>1129</v>
      </c>
      <c r="D4" s="11" t="s">
        <v>335</v>
      </c>
    </row>
    <row r="5" spans="1:6">
      <c r="A5" s="5"/>
      <c r="B5" s="462"/>
      <c r="C5" s="41"/>
      <c r="D5" s="11" t="s">
        <v>336</v>
      </c>
    </row>
    <row r="6" spans="1:6">
      <c r="A6" s="5"/>
      <c r="B6" s="13"/>
      <c r="C6" s="7"/>
      <c r="D6" s="7"/>
    </row>
    <row r="7" spans="1:6">
      <c r="A7" s="5"/>
      <c r="B7" s="8" t="s">
        <v>85</v>
      </c>
      <c r="C7" s="7"/>
      <c r="D7" s="7"/>
    </row>
    <row r="8" spans="1:6">
      <c r="A8" s="5"/>
      <c r="B8" s="461" t="s">
        <v>1130</v>
      </c>
      <c r="C8" s="461"/>
      <c r="D8" s="461"/>
    </row>
    <row r="9" spans="1:6">
      <c r="A9" s="5"/>
      <c r="B9" s="8"/>
      <c r="C9" s="7"/>
      <c r="D9" s="7"/>
    </row>
    <row r="10" spans="1:6">
      <c r="A10" s="14" t="s">
        <v>244</v>
      </c>
      <c r="B10" s="457" t="s">
        <v>472</v>
      </c>
      <c r="C10" s="457"/>
      <c r="D10" s="457"/>
    </row>
    <row r="11" spans="1:6">
      <c r="A11" s="5"/>
      <c r="B11" s="458"/>
      <c r="C11" s="459"/>
      <c r="D11" s="460"/>
    </row>
    <row r="12" spans="1:6">
      <c r="C12" s="16"/>
      <c r="D12" s="16"/>
    </row>
    <row r="13" spans="1:6">
      <c r="A13" s="5" t="s">
        <v>467</v>
      </c>
      <c r="B13" s="6" t="s">
        <v>129</v>
      </c>
      <c r="C13" s="17"/>
      <c r="D13" s="18"/>
      <c r="E13" s="12"/>
      <c r="F13" s="12"/>
    </row>
    <row r="14" spans="1:6">
      <c r="A14" s="5"/>
      <c r="B14" s="8" t="s">
        <v>250</v>
      </c>
      <c r="C14" s="19"/>
      <c r="D14" s="44" t="s">
        <v>1110</v>
      </c>
      <c r="E14" s="12"/>
      <c r="F14" s="12"/>
    </row>
    <row r="15" spans="1:6">
      <c r="A15" s="5"/>
      <c r="B15" s="8" t="s">
        <v>130</v>
      </c>
      <c r="C15" s="19"/>
      <c r="D15" s="44" t="s">
        <v>1111</v>
      </c>
      <c r="E15" s="12"/>
      <c r="F15" s="12"/>
    </row>
    <row r="16" spans="1:6">
      <c r="A16" s="5"/>
      <c r="B16" s="20" t="s">
        <v>83</v>
      </c>
      <c r="C16" s="19"/>
      <c r="D16" s="44" t="s">
        <v>1112</v>
      </c>
    </row>
    <row r="17" spans="1:4">
      <c r="A17" s="5"/>
      <c r="B17" s="21" t="s">
        <v>457</v>
      </c>
      <c r="C17" s="19"/>
      <c r="D17" s="44"/>
    </row>
    <row r="18" spans="1:4">
      <c r="A18" s="5"/>
      <c r="B18" s="21" t="s">
        <v>83</v>
      </c>
      <c r="C18" s="19"/>
      <c r="D18" s="44"/>
    </row>
    <row r="19" spans="1:4" ht="53.25" customHeight="1">
      <c r="A19" s="5"/>
      <c r="B19" s="8" t="s">
        <v>458</v>
      </c>
      <c r="C19" s="19"/>
      <c r="D19" s="44" t="s">
        <v>1113</v>
      </c>
    </row>
    <row r="20" spans="1:4" ht="29.25" customHeight="1">
      <c r="A20" s="5"/>
      <c r="B20" s="8" t="s">
        <v>131</v>
      </c>
      <c r="C20" s="2"/>
      <c r="D20" s="44" t="s">
        <v>1114</v>
      </c>
    </row>
    <row r="21" spans="1:4">
      <c r="A21" s="5"/>
      <c r="B21" s="8" t="s">
        <v>132</v>
      </c>
      <c r="C21" s="19"/>
      <c r="D21" s="44" t="s">
        <v>1115</v>
      </c>
    </row>
    <row r="22" spans="1:4">
      <c r="A22" s="5"/>
      <c r="B22" s="8" t="s">
        <v>133</v>
      </c>
      <c r="C22" s="19"/>
      <c r="D22" s="44"/>
    </row>
    <row r="23" spans="1:4">
      <c r="A23" s="5"/>
      <c r="B23" s="8" t="s">
        <v>459</v>
      </c>
      <c r="C23" s="19"/>
      <c r="D23" s="44" t="s">
        <v>1116</v>
      </c>
    </row>
    <row r="24" spans="1:4">
      <c r="A24" s="5"/>
      <c r="B24" s="8" t="s">
        <v>83</v>
      </c>
      <c r="C24" s="19"/>
      <c r="D24" s="44" t="s">
        <v>1117</v>
      </c>
    </row>
    <row r="25" spans="1:4">
      <c r="A25" s="5"/>
      <c r="B25" s="8" t="s">
        <v>542</v>
      </c>
      <c r="C25" s="19"/>
      <c r="D25" s="44" t="s">
        <v>1118</v>
      </c>
    </row>
    <row r="26" spans="1:4">
      <c r="A26" s="5"/>
      <c r="B26" s="8" t="s">
        <v>134</v>
      </c>
      <c r="C26" s="2"/>
      <c r="D26" s="44" t="s">
        <v>1119</v>
      </c>
    </row>
    <row r="27" spans="1:4">
      <c r="A27" s="14"/>
      <c r="B27" s="457" t="s">
        <v>1120</v>
      </c>
      <c r="C27" s="457"/>
      <c r="D27" s="457"/>
    </row>
    <row r="28" spans="1:4">
      <c r="A28" s="14"/>
      <c r="B28" s="461" t="s">
        <v>1131</v>
      </c>
      <c r="C28" s="461"/>
      <c r="D28" s="461"/>
    </row>
    <row r="29" spans="1:4">
      <c r="A29" s="14"/>
      <c r="B29" s="467" t="s">
        <v>652</v>
      </c>
      <c r="C29" s="467"/>
      <c r="D29" s="467"/>
    </row>
    <row r="30" spans="1:4">
      <c r="A30" s="14"/>
      <c r="B30" s="469"/>
      <c r="C30" s="469"/>
      <c r="D30" s="469"/>
    </row>
    <row r="31" spans="1:4"/>
    <row r="32" spans="1:4">
      <c r="A32" s="5" t="s">
        <v>468</v>
      </c>
      <c r="B32" s="465" t="s">
        <v>135</v>
      </c>
      <c r="C32" s="466"/>
      <c r="D32" s="455"/>
    </row>
    <row r="33" spans="1:4">
      <c r="A33" s="5"/>
      <c r="B33" s="22"/>
      <c r="C33" s="23"/>
      <c r="D33" s="24"/>
    </row>
    <row r="34" spans="1:4">
      <c r="A34" s="42" t="s">
        <v>1121</v>
      </c>
      <c r="B34" s="25" t="s">
        <v>136</v>
      </c>
      <c r="C34" s="26"/>
    </row>
    <row r="35" spans="1:4">
      <c r="A35" s="42"/>
      <c r="B35" s="25" t="s">
        <v>137</v>
      </c>
      <c r="C35" s="26"/>
    </row>
    <row r="36" spans="1:4" ht="36" customHeight="1">
      <c r="A36" s="42"/>
      <c r="B36" s="25" t="s">
        <v>138</v>
      </c>
      <c r="C36" s="26"/>
    </row>
    <row r="37" spans="1:4" ht="14.25" customHeight="1">
      <c r="A37" s="5"/>
      <c r="B37" s="27"/>
    </row>
    <row r="38" spans="1:4" ht="12.75" customHeight="1">
      <c r="A38" s="5" t="s">
        <v>469</v>
      </c>
      <c r="B38" s="27" t="s">
        <v>460</v>
      </c>
    </row>
    <row r="39" spans="1:4" ht="12.75" customHeight="1">
      <c r="A39" s="5"/>
      <c r="B39" s="27"/>
    </row>
    <row r="40" spans="1:4">
      <c r="A40" s="42" t="s">
        <v>1121</v>
      </c>
      <c r="B40" s="25" t="s">
        <v>139</v>
      </c>
      <c r="C40" s="26"/>
    </row>
    <row r="41" spans="1:4">
      <c r="A41" s="42"/>
      <c r="B41" s="25" t="s">
        <v>140</v>
      </c>
      <c r="C41" s="26"/>
    </row>
    <row r="42" spans="1:4">
      <c r="A42" s="42"/>
      <c r="B42" s="25" t="s">
        <v>141</v>
      </c>
      <c r="C42" s="26"/>
    </row>
    <row r="43" spans="1:4">
      <c r="A43" s="5"/>
      <c r="B43" s="27"/>
    </row>
    <row r="44" spans="1:4">
      <c r="A44" s="5" t="s">
        <v>470</v>
      </c>
      <c r="B44" s="27" t="s">
        <v>142</v>
      </c>
      <c r="C44" s="28"/>
    </row>
    <row r="45" spans="1:4">
      <c r="A45" s="5"/>
      <c r="B45" s="27"/>
      <c r="C45" s="28"/>
    </row>
    <row r="46" spans="1:4">
      <c r="A46" s="42" t="s">
        <v>1121</v>
      </c>
      <c r="B46" s="25" t="s">
        <v>143</v>
      </c>
      <c r="C46" s="29"/>
      <c r="D46" s="468" t="s">
        <v>655</v>
      </c>
    </row>
    <row r="47" spans="1:4">
      <c r="A47" s="42"/>
      <c r="B47" s="25" t="s">
        <v>144</v>
      </c>
      <c r="C47" s="29"/>
      <c r="D47" s="468"/>
    </row>
    <row r="48" spans="1:4">
      <c r="A48" s="42"/>
      <c r="B48" s="25" t="s">
        <v>145</v>
      </c>
      <c r="C48" s="29"/>
      <c r="D48" s="468"/>
    </row>
    <row r="49" spans="1:4">
      <c r="A49" s="42"/>
      <c r="B49" s="31" t="s">
        <v>146</v>
      </c>
      <c r="C49" s="29"/>
    </row>
    <row r="50" spans="1:4">
      <c r="A50" s="42"/>
      <c r="B50" s="25" t="s">
        <v>147</v>
      </c>
      <c r="C50" s="29"/>
    </row>
    <row r="51" spans="1:4">
      <c r="A51" s="42"/>
      <c r="B51" s="25" t="s">
        <v>148</v>
      </c>
      <c r="C51" s="32"/>
      <c r="D51" s="32"/>
    </row>
    <row r="52" spans="1:4">
      <c r="A52" s="5"/>
      <c r="B52" s="463"/>
      <c r="C52" s="463"/>
      <c r="D52" s="463"/>
    </row>
    <row r="53" spans="1:4">
      <c r="A53" s="5"/>
      <c r="B53" s="8"/>
      <c r="C53" s="32"/>
      <c r="D53" s="32"/>
    </row>
    <row r="54" spans="1:4">
      <c r="A54" s="42"/>
      <c r="B54" s="25" t="s">
        <v>149</v>
      </c>
      <c r="C54" s="32"/>
      <c r="D54" s="32"/>
    </row>
    <row r="55" spans="1:4">
      <c r="A55" s="5"/>
      <c r="B55" s="464"/>
      <c r="C55" s="464"/>
      <c r="D55" s="464"/>
    </row>
    <row r="56" spans="1:4" s="420" customFormat="1">
      <c r="A56" s="419"/>
      <c r="B56" s="435"/>
      <c r="C56" s="435"/>
      <c r="D56" s="435"/>
    </row>
    <row r="57" spans="1:4" s="420" customFormat="1">
      <c r="A57" s="419"/>
      <c r="B57" s="435"/>
      <c r="C57" s="435"/>
      <c r="D57" s="435"/>
    </row>
    <row r="58" spans="1:4" s="420" customFormat="1">
      <c r="A58" s="419"/>
      <c r="B58" s="435"/>
      <c r="C58" s="435"/>
      <c r="D58" s="435"/>
    </row>
    <row r="59" spans="1:4" s="420" customFormat="1">
      <c r="A59" s="419"/>
      <c r="B59" s="435"/>
      <c r="C59" s="435"/>
      <c r="D59" s="435"/>
    </row>
    <row r="60" spans="1:4" s="420" customFormat="1">
      <c r="A60" s="419"/>
      <c r="B60" s="435"/>
      <c r="C60" s="435"/>
      <c r="D60" s="435"/>
    </row>
    <row r="61" spans="1:4" s="420" customFormat="1">
      <c r="A61" s="419"/>
      <c r="B61" s="435"/>
      <c r="C61" s="435"/>
      <c r="D61" s="435"/>
    </row>
    <row r="62" spans="1:4" s="420" customFormat="1">
      <c r="A62" s="419"/>
      <c r="B62" s="435"/>
      <c r="C62" s="435"/>
      <c r="D62" s="435"/>
    </row>
    <row r="63" spans="1:4" s="420" customFormat="1">
      <c r="A63" s="419"/>
      <c r="B63" s="435"/>
      <c r="C63" s="435"/>
      <c r="D63" s="435"/>
    </row>
    <row r="64" spans="1:4" s="434" customFormat="1">
      <c r="A64" s="430"/>
      <c r="B64" s="435"/>
      <c r="C64" s="435"/>
      <c r="D64" s="435"/>
    </row>
    <row r="65" spans="1:3">
      <c r="A65" s="5" t="s">
        <v>471</v>
      </c>
      <c r="B65" s="27" t="s">
        <v>461</v>
      </c>
    </row>
    <row r="66" spans="1:3">
      <c r="A66" s="5"/>
      <c r="B66" s="27"/>
    </row>
    <row r="67" spans="1:3">
      <c r="A67" s="42"/>
      <c r="B67" s="25" t="s">
        <v>150</v>
      </c>
      <c r="C67" s="26"/>
    </row>
    <row r="68" spans="1:3">
      <c r="A68" s="42"/>
      <c r="B68" s="25" t="s">
        <v>151</v>
      </c>
      <c r="C68" s="26"/>
    </row>
    <row r="69" spans="1:3">
      <c r="A69" s="42"/>
      <c r="B69" s="25" t="s">
        <v>152</v>
      </c>
      <c r="C69" s="26"/>
    </row>
    <row r="70" spans="1:3">
      <c r="A70" s="42"/>
      <c r="B70" s="25" t="s">
        <v>153</v>
      </c>
      <c r="C70" s="26"/>
    </row>
    <row r="71" spans="1:3">
      <c r="A71" s="42"/>
      <c r="B71" s="25" t="s">
        <v>154</v>
      </c>
      <c r="C71" s="26"/>
    </row>
    <row r="72" spans="1:3">
      <c r="A72" s="42" t="s">
        <v>1121</v>
      </c>
      <c r="B72" s="25" t="s">
        <v>155</v>
      </c>
      <c r="C72" s="26"/>
    </row>
    <row r="73" spans="1:3">
      <c r="A73" s="42" t="s">
        <v>1121</v>
      </c>
      <c r="B73" s="25" t="s">
        <v>156</v>
      </c>
      <c r="C73" s="26"/>
    </row>
    <row r="74" spans="1:3">
      <c r="A74" s="42" t="s">
        <v>1121</v>
      </c>
      <c r="B74" s="25" t="s">
        <v>157</v>
      </c>
      <c r="C74" s="26"/>
    </row>
    <row r="75" spans="1:3">
      <c r="A75" s="42" t="s">
        <v>1121</v>
      </c>
      <c r="B75" s="25" t="s">
        <v>158</v>
      </c>
      <c r="C75" s="26"/>
    </row>
    <row r="76" spans="1:3">
      <c r="A76" s="42" t="s">
        <v>1121</v>
      </c>
      <c r="B76" s="33" t="s">
        <v>653</v>
      </c>
      <c r="C76" s="26"/>
    </row>
    <row r="77" spans="1:3">
      <c r="A77" s="42" t="s">
        <v>1121</v>
      </c>
      <c r="B77" s="33" t="s">
        <v>654</v>
      </c>
      <c r="C77" s="26"/>
    </row>
    <row r="78" spans="1:3">
      <c r="A78" s="42"/>
      <c r="B78" s="34" t="s">
        <v>365</v>
      </c>
      <c r="C78" s="26"/>
    </row>
    <row r="79" spans="1:3">
      <c r="A79" s="35" t="s">
        <v>471</v>
      </c>
      <c r="B79" s="36" t="s">
        <v>365</v>
      </c>
      <c r="C79" s="37"/>
    </row>
    <row r="80" spans="1:3">
      <c r="A80" s="38"/>
      <c r="B80" s="39"/>
      <c r="C80" s="39"/>
    </row>
    <row r="81" spans="1:3">
      <c r="A81" s="38"/>
      <c r="B81" s="39"/>
      <c r="C81" s="39"/>
    </row>
    <row r="82" spans="1:3"/>
    <row r="83" spans="1:3"/>
    <row r="84" spans="1:3"/>
    <row r="85" spans="1:3" ht="14.25" customHeight="1"/>
    <row r="86" spans="1:3" ht="14.25" customHeight="1"/>
    <row r="87" spans="1:3"/>
    <row r="88" spans="1:3"/>
    <row r="89" spans="1:3"/>
    <row r="90" spans="1:3" hidden="1"/>
    <row r="91" spans="1:3"/>
    <row r="92" spans="1:3"/>
    <row r="93" spans="1:3"/>
    <row r="94" spans="1:3"/>
    <row r="95" spans="1:3"/>
    <row r="96" spans="1:3"/>
    <row r="97"/>
  </sheetData>
  <mergeCells count="14">
    <mergeCell ref="B52:D52"/>
    <mergeCell ref="B55:D55"/>
    <mergeCell ref="B32:D32"/>
    <mergeCell ref="B27:D27"/>
    <mergeCell ref="B28:D28"/>
    <mergeCell ref="B29:D29"/>
    <mergeCell ref="D46:D48"/>
    <mergeCell ref="B30:D30"/>
    <mergeCell ref="A1:D1"/>
    <mergeCell ref="C2:D2"/>
    <mergeCell ref="B10:D10"/>
    <mergeCell ref="B11:D11"/>
    <mergeCell ref="B8:D8"/>
    <mergeCell ref="B4:B5"/>
  </mergeCells>
  <phoneticPr fontId="0" type="noConversion"/>
  <pageMargins left="0.75" right="0.75" top="1" bottom="1" header="0.5" footer="0.5"/>
  <pageSetup scale="75" fitToHeight="2" orientation="portrait" r:id="rId1"/>
  <headerFooter alignWithMargins="0">
    <oddHeader>&amp;L&amp;G&amp;RCommon Data Set 2020-2021</oddHeader>
    <oddFooter>&amp;LPrepared by the Stony Brook University Office of Institutional Research, Planning Effectiveness, December 01, 2020</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sqref="A1:D1"/>
    </sheetView>
  </sheetViews>
  <sheetFormatPr defaultColWidth="9.140625"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9.140625" style="3"/>
  </cols>
  <sheetData>
    <row r="1" spans="1:6" ht="18">
      <c r="A1" s="715" t="s">
        <v>913</v>
      </c>
      <c r="B1" s="715"/>
      <c r="C1" s="715"/>
      <c r="D1" s="715"/>
      <c r="E1" s="715"/>
      <c r="F1" s="715"/>
    </row>
    <row r="2" spans="1:6"/>
    <row r="3" spans="1:6">
      <c r="A3" s="259" t="s">
        <v>379</v>
      </c>
      <c r="B3" s="344" t="s">
        <v>914</v>
      </c>
    </row>
    <row r="4" spans="1:6" s="341" customFormat="1" ht="72" customHeight="1">
      <c r="A4" s="252"/>
      <c r="B4" s="646" t="s">
        <v>309</v>
      </c>
      <c r="C4" s="646"/>
      <c r="D4" s="646"/>
      <c r="E4" s="646"/>
      <c r="F4" s="646"/>
    </row>
    <row r="5" spans="1:6" ht="39" customHeight="1">
      <c r="A5" s="259"/>
      <c r="B5" s="444" t="s">
        <v>380</v>
      </c>
      <c r="C5" s="444" t="s">
        <v>381</v>
      </c>
      <c r="D5" s="444" t="s">
        <v>152</v>
      </c>
      <c r="E5" s="444" t="s">
        <v>382</v>
      </c>
      <c r="F5" s="444" t="s">
        <v>954</v>
      </c>
    </row>
    <row r="6" spans="1:6">
      <c r="A6" s="259"/>
      <c r="B6" s="141" t="s">
        <v>383</v>
      </c>
      <c r="C6" s="141"/>
      <c r="D6" s="141"/>
      <c r="E6" s="141"/>
      <c r="F6" s="445" t="s">
        <v>955</v>
      </c>
    </row>
    <row r="7" spans="1:6">
      <c r="A7" s="259"/>
      <c r="B7" s="446" t="s">
        <v>613</v>
      </c>
      <c r="C7" s="141"/>
      <c r="D7" s="141"/>
      <c r="E7" s="141">
        <v>0.6</v>
      </c>
      <c r="F7" s="445" t="s">
        <v>956</v>
      </c>
    </row>
    <row r="8" spans="1:6">
      <c r="A8" s="259"/>
      <c r="B8" s="141" t="s">
        <v>384</v>
      </c>
      <c r="C8" s="141"/>
      <c r="D8" s="141"/>
      <c r="E8" s="141">
        <v>0.2</v>
      </c>
      <c r="F8" s="445" t="s">
        <v>957</v>
      </c>
    </row>
    <row r="9" spans="1:6">
      <c r="A9" s="259"/>
      <c r="B9" s="446" t="s">
        <v>614</v>
      </c>
      <c r="C9" s="447"/>
      <c r="D9" s="447"/>
      <c r="E9" s="447">
        <v>0.8</v>
      </c>
      <c r="F9" s="448" t="s">
        <v>958</v>
      </c>
    </row>
    <row r="10" spans="1:6">
      <c r="A10" s="259"/>
      <c r="B10" s="447" t="s">
        <v>487</v>
      </c>
      <c r="C10" s="447"/>
      <c r="D10" s="447"/>
      <c r="E10" s="447">
        <v>0.8</v>
      </c>
      <c r="F10" s="448" t="s">
        <v>959</v>
      </c>
    </row>
    <row r="11" spans="1:6">
      <c r="A11" s="259"/>
      <c r="B11" s="447" t="s">
        <v>442</v>
      </c>
      <c r="C11" s="447"/>
      <c r="D11" s="447"/>
      <c r="E11" s="447"/>
      <c r="F11" s="449">
        <v>10</v>
      </c>
    </row>
    <row r="12" spans="1:6">
      <c r="A12" s="259"/>
      <c r="B12" s="447" t="s">
        <v>387</v>
      </c>
      <c r="C12" s="447"/>
      <c r="D12" s="447"/>
      <c r="E12" s="447">
        <v>6.9</v>
      </c>
      <c r="F12" s="449">
        <v>11</v>
      </c>
    </row>
    <row r="13" spans="1:6">
      <c r="A13" s="259"/>
      <c r="B13" s="447" t="s">
        <v>443</v>
      </c>
      <c r="C13" s="447"/>
      <c r="D13" s="447"/>
      <c r="E13" s="447"/>
      <c r="F13" s="449">
        <v>12</v>
      </c>
    </row>
    <row r="14" spans="1:6">
      <c r="A14" s="259"/>
      <c r="B14" s="447" t="s">
        <v>388</v>
      </c>
      <c r="C14" s="447"/>
      <c r="D14" s="447"/>
      <c r="E14" s="447"/>
      <c r="F14" s="449">
        <v>13</v>
      </c>
    </row>
    <row r="15" spans="1:6">
      <c r="A15" s="259"/>
      <c r="B15" s="447" t="s">
        <v>444</v>
      </c>
      <c r="C15" s="447"/>
      <c r="D15" s="447"/>
      <c r="E15" s="447">
        <v>8</v>
      </c>
      <c r="F15" s="449">
        <v>14</v>
      </c>
    </row>
    <row r="16" spans="1:6">
      <c r="A16" s="259"/>
      <c r="B16" s="447" t="s">
        <v>445</v>
      </c>
      <c r="C16" s="447"/>
      <c r="D16" s="447"/>
      <c r="E16" s="447"/>
      <c r="F16" s="449">
        <v>15</v>
      </c>
    </row>
    <row r="17" spans="1:6">
      <c r="A17" s="259"/>
      <c r="B17" s="446" t="s">
        <v>615</v>
      </c>
      <c r="C17" s="447"/>
      <c r="D17" s="447"/>
      <c r="E17" s="447">
        <v>1.4</v>
      </c>
      <c r="F17" s="449">
        <v>16</v>
      </c>
    </row>
    <row r="18" spans="1:6">
      <c r="A18" s="259"/>
      <c r="B18" s="447" t="s">
        <v>446</v>
      </c>
      <c r="C18" s="447"/>
      <c r="D18" s="447"/>
      <c r="E18" s="447"/>
      <c r="F18" s="449">
        <v>19</v>
      </c>
    </row>
    <row r="19" spans="1:6">
      <c r="A19" s="259"/>
      <c r="B19" s="447" t="s">
        <v>576</v>
      </c>
      <c r="C19" s="447"/>
      <c r="D19" s="447"/>
      <c r="E19" s="447"/>
      <c r="F19" s="449">
        <v>22</v>
      </c>
    </row>
    <row r="20" spans="1:6">
      <c r="A20" s="259"/>
      <c r="B20" s="447" t="s">
        <v>586</v>
      </c>
      <c r="C20" s="447"/>
      <c r="D20" s="447"/>
      <c r="E20" s="447">
        <v>1.7</v>
      </c>
      <c r="F20" s="449">
        <v>23</v>
      </c>
    </row>
    <row r="21" spans="1:6">
      <c r="A21" s="259"/>
      <c r="B21" s="447" t="s">
        <v>577</v>
      </c>
      <c r="C21" s="447"/>
      <c r="D21" s="447"/>
      <c r="E21" s="447"/>
      <c r="F21" s="449">
        <v>24</v>
      </c>
    </row>
    <row r="22" spans="1:6">
      <c r="A22" s="259"/>
      <c r="B22" s="447" t="s">
        <v>578</v>
      </c>
      <c r="C22" s="447"/>
      <c r="D22" s="447"/>
      <c r="E22" s="447"/>
      <c r="F22" s="449">
        <v>25</v>
      </c>
    </row>
    <row r="23" spans="1:6">
      <c r="A23" s="259"/>
      <c r="B23" s="447" t="s">
        <v>385</v>
      </c>
      <c r="C23" s="447"/>
      <c r="D23" s="447"/>
      <c r="E23" s="447">
        <v>12.6</v>
      </c>
      <c r="F23" s="449">
        <v>26</v>
      </c>
    </row>
    <row r="24" spans="1:6">
      <c r="A24" s="259"/>
      <c r="B24" s="447" t="s">
        <v>89</v>
      </c>
      <c r="C24" s="447"/>
      <c r="D24" s="447"/>
      <c r="E24" s="447">
        <v>10.1</v>
      </c>
      <c r="F24" s="449">
        <v>27</v>
      </c>
    </row>
    <row r="25" spans="1:6">
      <c r="A25" s="259"/>
      <c r="B25" s="447" t="s">
        <v>90</v>
      </c>
      <c r="C25" s="447"/>
      <c r="D25" s="447"/>
      <c r="E25" s="447"/>
      <c r="F25" s="449" t="s">
        <v>91</v>
      </c>
    </row>
    <row r="26" spans="1:6">
      <c r="A26" s="259"/>
      <c r="B26" s="447" t="s">
        <v>389</v>
      </c>
      <c r="C26" s="447"/>
      <c r="D26" s="447"/>
      <c r="E26" s="447">
        <v>3.6</v>
      </c>
      <c r="F26" s="449">
        <v>30</v>
      </c>
    </row>
    <row r="27" spans="1:6">
      <c r="A27" s="259"/>
      <c r="B27" s="447" t="s">
        <v>245</v>
      </c>
      <c r="C27" s="447"/>
      <c r="D27" s="447"/>
      <c r="E27" s="447"/>
      <c r="F27" s="449">
        <v>31</v>
      </c>
    </row>
    <row r="28" spans="1:6">
      <c r="A28" s="259"/>
      <c r="B28" s="447" t="s">
        <v>447</v>
      </c>
      <c r="C28" s="447"/>
      <c r="D28" s="447"/>
      <c r="E28" s="447">
        <v>0.4</v>
      </c>
      <c r="F28" s="449">
        <v>38</v>
      </c>
    </row>
    <row r="29" spans="1:6">
      <c r="A29" s="259"/>
      <c r="B29" s="447" t="s">
        <v>448</v>
      </c>
      <c r="C29" s="447"/>
      <c r="D29" s="447"/>
      <c r="E29" s="447"/>
      <c r="F29" s="449">
        <v>39</v>
      </c>
    </row>
    <row r="30" spans="1:6">
      <c r="A30" s="259"/>
      <c r="B30" s="447" t="s">
        <v>246</v>
      </c>
      <c r="C30" s="447"/>
      <c r="D30" s="447"/>
      <c r="E30" s="447">
        <v>3.6</v>
      </c>
      <c r="F30" s="449">
        <v>40</v>
      </c>
    </row>
    <row r="31" spans="1:6">
      <c r="A31" s="259"/>
      <c r="B31" s="447" t="s">
        <v>449</v>
      </c>
      <c r="C31" s="447"/>
      <c r="D31" s="447"/>
      <c r="E31" s="447"/>
      <c r="F31" s="449">
        <v>41</v>
      </c>
    </row>
    <row r="32" spans="1:6">
      <c r="A32" s="259"/>
      <c r="B32" s="447" t="s">
        <v>247</v>
      </c>
      <c r="C32" s="447"/>
      <c r="D32" s="447"/>
      <c r="E32" s="447">
        <v>9.8000000000000007</v>
      </c>
      <c r="F32" s="449">
        <v>42</v>
      </c>
    </row>
    <row r="33" spans="1:6" ht="25.5">
      <c r="A33" s="259"/>
      <c r="B33" s="450" t="s">
        <v>92</v>
      </c>
      <c r="C33" s="447"/>
      <c r="D33" s="447"/>
      <c r="E33" s="447"/>
      <c r="F33" s="449">
        <v>43</v>
      </c>
    </row>
    <row r="34" spans="1:6">
      <c r="A34" s="259"/>
      <c r="B34" s="447" t="s">
        <v>450</v>
      </c>
      <c r="C34" s="447"/>
      <c r="D34" s="447"/>
      <c r="E34" s="447">
        <v>1.1000000000000001</v>
      </c>
      <c r="F34" s="449">
        <v>44</v>
      </c>
    </row>
    <row r="35" spans="1:6">
      <c r="A35" s="259"/>
      <c r="B35" s="447" t="s">
        <v>451</v>
      </c>
      <c r="C35" s="447"/>
      <c r="D35" s="447"/>
      <c r="E35" s="447">
        <v>12.2</v>
      </c>
      <c r="F35" s="449">
        <v>45</v>
      </c>
    </row>
    <row r="36" spans="1:6">
      <c r="A36" s="259"/>
      <c r="B36" s="447" t="s">
        <v>452</v>
      </c>
      <c r="C36" s="447"/>
      <c r="D36" s="447"/>
      <c r="E36" s="447"/>
      <c r="F36" s="449">
        <v>46</v>
      </c>
    </row>
    <row r="37" spans="1:6">
      <c r="A37" s="259"/>
      <c r="B37" s="447" t="s">
        <v>453</v>
      </c>
      <c r="C37" s="447"/>
      <c r="D37" s="447"/>
      <c r="E37" s="447"/>
      <c r="F37" s="449">
        <v>47</v>
      </c>
    </row>
    <row r="38" spans="1:6">
      <c r="A38" s="259"/>
      <c r="B38" s="447" t="s">
        <v>454</v>
      </c>
      <c r="C38" s="447"/>
      <c r="D38" s="447"/>
      <c r="E38" s="447"/>
      <c r="F38" s="449">
        <v>48</v>
      </c>
    </row>
    <row r="39" spans="1:6">
      <c r="A39" s="259"/>
      <c r="B39" s="447" t="s">
        <v>455</v>
      </c>
      <c r="C39" s="447"/>
      <c r="D39" s="447"/>
      <c r="E39" s="447"/>
      <c r="F39" s="449">
        <v>49</v>
      </c>
    </row>
    <row r="40" spans="1:6">
      <c r="A40" s="259"/>
      <c r="B40" s="447" t="s">
        <v>248</v>
      </c>
      <c r="C40" s="447"/>
      <c r="D40" s="447"/>
      <c r="E40" s="447">
        <v>1.2</v>
      </c>
      <c r="F40" s="449">
        <v>50</v>
      </c>
    </row>
    <row r="41" spans="1:6">
      <c r="A41" s="259"/>
      <c r="B41" s="447" t="s">
        <v>616</v>
      </c>
      <c r="C41" s="447"/>
      <c r="D41" s="447"/>
      <c r="E41" s="447">
        <v>14.8</v>
      </c>
      <c r="F41" s="449">
        <v>51</v>
      </c>
    </row>
    <row r="42" spans="1:6">
      <c r="A42" s="259"/>
      <c r="B42" s="447" t="s">
        <v>386</v>
      </c>
      <c r="C42" s="447"/>
      <c r="D42" s="447"/>
      <c r="E42" s="447">
        <v>8.6</v>
      </c>
      <c r="F42" s="449">
        <v>52</v>
      </c>
    </row>
    <row r="43" spans="1:6">
      <c r="A43" s="259"/>
      <c r="B43" s="447" t="s">
        <v>591</v>
      </c>
      <c r="C43" s="447"/>
      <c r="D43" s="447"/>
      <c r="E43" s="447">
        <v>1.6</v>
      </c>
      <c r="F43" s="449">
        <v>54</v>
      </c>
    </row>
    <row r="44" spans="1:6">
      <c r="A44" s="259"/>
      <c r="B44" s="362" t="s">
        <v>249</v>
      </c>
      <c r="C44" s="363"/>
      <c r="D44" s="363"/>
      <c r="E44" s="363"/>
      <c r="F44" s="364"/>
    </row>
    <row r="45" spans="1:6">
      <c r="A45" s="259"/>
      <c r="B45" s="427" t="s">
        <v>541</v>
      </c>
      <c r="C45" s="451">
        <f>SUM(C6:C44)</f>
        <v>0</v>
      </c>
      <c r="D45" s="451">
        <f>SUM(D6:D44)</f>
        <v>0</v>
      </c>
      <c r="E45" s="451">
        <v>1</v>
      </c>
      <c r="F45" s="120"/>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&amp;L&amp;G&amp;RCommon Data Set 2020-2021</oddHeader>
    <oddFooter xml:space="preserve">&amp;LPrepared by the Stony Brook University Office of Institutional Research, Planning Effectiveness, December 01, 2020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view="pageLayout" zoomScaleNormal="100" workbookViewId="0">
      <selection sqref="A1:D1"/>
    </sheetView>
  </sheetViews>
  <sheetFormatPr defaultColWidth="9.140625" defaultRowHeight="12.75" zeroHeight="1"/>
  <cols>
    <col min="1" max="1" width="88.7109375" style="377" customWidth="1"/>
    <col min="2" max="2" width="0.85546875" style="366" customWidth="1"/>
    <col min="3" max="16384" width="9.140625" style="366"/>
  </cols>
  <sheetData>
    <row r="1" spans="1:1" ht="18">
      <c r="A1" s="365" t="s">
        <v>299</v>
      </c>
    </row>
    <row r="2" spans="1:1">
      <c r="A2" s="367" t="s">
        <v>960</v>
      </c>
    </row>
    <row r="3" spans="1:1">
      <c r="A3" s="368"/>
    </row>
    <row r="4" spans="1:1" ht="24">
      <c r="A4" s="367" t="s">
        <v>961</v>
      </c>
    </row>
    <row r="5" spans="1:1">
      <c r="A5" s="368"/>
    </row>
    <row r="6" spans="1:1" ht="24">
      <c r="A6" s="369" t="s">
        <v>962</v>
      </c>
    </row>
    <row r="7" spans="1:1" ht="24">
      <c r="A7" s="369" t="s">
        <v>963</v>
      </c>
    </row>
    <row r="8" spans="1:1">
      <c r="A8" s="369" t="s">
        <v>964</v>
      </c>
    </row>
    <row r="9" spans="1:1">
      <c r="A9" s="369"/>
    </row>
    <row r="10" spans="1:1" ht="24">
      <c r="A10" s="369" t="s">
        <v>965</v>
      </c>
    </row>
    <row r="11" spans="1:1" ht="24">
      <c r="A11" s="369" t="s">
        <v>966</v>
      </c>
    </row>
    <row r="12" spans="1:1" ht="36">
      <c r="A12" s="369" t="s">
        <v>967</v>
      </c>
    </row>
    <row r="13" spans="1:1" ht="36">
      <c r="A13" s="369" t="s">
        <v>968</v>
      </c>
    </row>
    <row r="14" spans="1:1" ht="36">
      <c r="A14" s="369" t="s">
        <v>969</v>
      </c>
    </row>
    <row r="15" spans="1:1" ht="24">
      <c r="A15" s="369" t="s">
        <v>970</v>
      </c>
    </row>
    <row r="16" spans="1:1" ht="72">
      <c r="A16" s="369" t="s">
        <v>971</v>
      </c>
    </row>
    <row r="17" spans="1:1">
      <c r="A17" s="369" t="s">
        <v>972</v>
      </c>
    </row>
    <row r="18" spans="1:1">
      <c r="A18" s="369" t="s">
        <v>973</v>
      </c>
    </row>
    <row r="19" spans="1:1" ht="24">
      <c r="A19" s="369" t="s">
        <v>974</v>
      </c>
    </row>
    <row r="20" spans="1:1">
      <c r="A20" s="369" t="s">
        <v>975</v>
      </c>
    </row>
    <row r="21" spans="1:1" ht="24">
      <c r="A21" s="370" t="s">
        <v>976</v>
      </c>
    </row>
    <row r="22" spans="1:1">
      <c r="A22" s="371"/>
    </row>
    <row r="23" spans="1:1" ht="48">
      <c r="A23" s="369" t="s">
        <v>977</v>
      </c>
    </row>
    <row r="24" spans="1:1">
      <c r="A24" s="369" t="s">
        <v>978</v>
      </c>
    </row>
    <row r="25" spans="1:1">
      <c r="A25" s="369" t="s">
        <v>979</v>
      </c>
    </row>
    <row r="26" spans="1:1" ht="24">
      <c r="A26" s="369" t="s">
        <v>980</v>
      </c>
    </row>
    <row r="27" spans="1:1" ht="24">
      <c r="A27" s="369" t="s">
        <v>981</v>
      </c>
    </row>
    <row r="28" spans="1:1" ht="24">
      <c r="A28" s="369" t="s">
        <v>982</v>
      </c>
    </row>
    <row r="29" spans="1:1" ht="24">
      <c r="A29" s="369" t="s">
        <v>983</v>
      </c>
    </row>
    <row r="30" spans="1:1" ht="24">
      <c r="A30" s="369" t="s">
        <v>984</v>
      </c>
    </row>
    <row r="31" spans="1:1" ht="24">
      <c r="A31" s="369" t="s">
        <v>985</v>
      </c>
    </row>
    <row r="32" spans="1:1" ht="36">
      <c r="A32" s="369" t="s">
        <v>986</v>
      </c>
    </row>
    <row r="33" spans="1:1" ht="24">
      <c r="A33" s="369" t="s">
        <v>987</v>
      </c>
    </row>
    <row r="34" spans="1:1" ht="24">
      <c r="A34" s="369" t="s">
        <v>988</v>
      </c>
    </row>
    <row r="35" spans="1:1" ht="24">
      <c r="A35" s="369" t="s">
        <v>989</v>
      </c>
    </row>
    <row r="36" spans="1:1" ht="24">
      <c r="A36" s="369" t="s">
        <v>990</v>
      </c>
    </row>
    <row r="37" spans="1:1" ht="24">
      <c r="A37" s="369" t="s">
        <v>991</v>
      </c>
    </row>
    <row r="38" spans="1:1" ht="36">
      <c r="A38" s="369" t="s">
        <v>992</v>
      </c>
    </row>
    <row r="39" spans="1:1" ht="24">
      <c r="A39" s="369" t="s">
        <v>993</v>
      </c>
    </row>
    <row r="40" spans="1:1" ht="24">
      <c r="A40" s="369" t="s">
        <v>994</v>
      </c>
    </row>
    <row r="41" spans="1:1" ht="24">
      <c r="A41" s="369" t="s">
        <v>995</v>
      </c>
    </row>
    <row r="42" spans="1:1" ht="36">
      <c r="A42" s="369" t="s">
        <v>996</v>
      </c>
    </row>
    <row r="43" spans="1:1" ht="48">
      <c r="A43" s="369" t="s">
        <v>997</v>
      </c>
    </row>
    <row r="44" spans="1:1">
      <c r="A44" s="369" t="s">
        <v>998</v>
      </c>
    </row>
    <row r="45" spans="1:1" ht="24">
      <c r="A45" s="369" t="s">
        <v>999</v>
      </c>
    </row>
    <row r="46" spans="1:1" ht="48">
      <c r="A46" s="370" t="s">
        <v>1000</v>
      </c>
    </row>
    <row r="47" spans="1:1" ht="84">
      <c r="A47" s="370" t="s">
        <v>1001</v>
      </c>
    </row>
    <row r="48" spans="1:1" ht="24">
      <c r="A48" s="370" t="s">
        <v>1002</v>
      </c>
    </row>
    <row r="49" spans="1:1">
      <c r="A49" s="369" t="s">
        <v>1003</v>
      </c>
    </row>
    <row r="50" spans="1:1" ht="24">
      <c r="A50" s="369" t="s">
        <v>1004</v>
      </c>
    </row>
    <row r="51" spans="1:1" ht="36">
      <c r="A51" s="369" t="s">
        <v>1005</v>
      </c>
    </row>
    <row r="52" spans="1:1" ht="24">
      <c r="A52" s="369" t="s">
        <v>1006</v>
      </c>
    </row>
    <row r="53" spans="1:1" ht="60">
      <c r="A53" s="369" t="s">
        <v>1007</v>
      </c>
    </row>
    <row r="54" spans="1:1" ht="24">
      <c r="A54" s="369" t="s">
        <v>1008</v>
      </c>
    </row>
    <row r="55" spans="1:1" ht="36">
      <c r="A55" s="369" t="s">
        <v>1009</v>
      </c>
    </row>
    <row r="56" spans="1:1" ht="36">
      <c r="A56" s="369" t="s">
        <v>1010</v>
      </c>
    </row>
    <row r="57" spans="1:1" ht="36">
      <c r="A57" s="369" t="s">
        <v>1011</v>
      </c>
    </row>
    <row r="58" spans="1:1" ht="36">
      <c r="A58" s="369" t="s">
        <v>1012</v>
      </c>
    </row>
    <row r="59" spans="1:1" ht="36">
      <c r="A59" s="369" t="s">
        <v>1013</v>
      </c>
    </row>
    <row r="60" spans="1:1" ht="24">
      <c r="A60" s="369" t="s">
        <v>1014</v>
      </c>
    </row>
    <row r="61" spans="1:1">
      <c r="A61" s="369" t="s">
        <v>1015</v>
      </c>
    </row>
    <row r="62" spans="1:1" ht="24">
      <c r="A62" s="369" t="s">
        <v>1016</v>
      </c>
    </row>
    <row r="63" spans="1:1" ht="24">
      <c r="A63" s="369" t="s">
        <v>1017</v>
      </c>
    </row>
    <row r="64" spans="1:1" ht="24">
      <c r="A64" s="369" t="s">
        <v>1018</v>
      </c>
    </row>
    <row r="65" spans="1:1" ht="48">
      <c r="A65" s="369" t="s">
        <v>1019</v>
      </c>
    </row>
    <row r="66" spans="1:1">
      <c r="A66" s="369" t="s">
        <v>1020</v>
      </c>
    </row>
    <row r="67" spans="1:1">
      <c r="A67" s="369" t="s">
        <v>1021</v>
      </c>
    </row>
    <row r="68" spans="1:1" ht="36">
      <c r="A68" s="369" t="s">
        <v>1022</v>
      </c>
    </row>
    <row r="69" spans="1:1" ht="24">
      <c r="A69" s="369" t="s">
        <v>1023</v>
      </c>
    </row>
    <row r="70" spans="1:1" ht="24">
      <c r="A70" s="369" t="s">
        <v>1024</v>
      </c>
    </row>
    <row r="71" spans="1:1" ht="24">
      <c r="A71" s="369" t="s">
        <v>1025</v>
      </c>
    </row>
    <row r="72" spans="1:1" ht="24">
      <c r="A72" s="369" t="s">
        <v>1026</v>
      </c>
    </row>
    <row r="73" spans="1:1">
      <c r="A73" s="369" t="s">
        <v>1027</v>
      </c>
    </row>
    <row r="74" spans="1:1" ht="24">
      <c r="A74" s="369" t="s">
        <v>1028</v>
      </c>
    </row>
    <row r="75" spans="1:1" ht="24">
      <c r="A75" s="369" t="s">
        <v>1029</v>
      </c>
    </row>
    <row r="76" spans="1:1" ht="24">
      <c r="A76" s="369" t="s">
        <v>1030</v>
      </c>
    </row>
    <row r="77" spans="1:1">
      <c r="A77" s="369"/>
    </row>
    <row r="78" spans="1:1">
      <c r="A78" s="369" t="s">
        <v>1031</v>
      </c>
    </row>
    <row r="79" spans="1:1" ht="24">
      <c r="A79" s="369" t="s">
        <v>1032</v>
      </c>
    </row>
    <row r="80" spans="1:1" ht="48">
      <c r="A80" s="370" t="s">
        <v>1033</v>
      </c>
    </row>
    <row r="81" spans="1:1" ht="24">
      <c r="A81" s="369" t="s">
        <v>1034</v>
      </c>
    </row>
    <row r="82" spans="1:1" ht="24">
      <c r="A82" s="369" t="s">
        <v>1035</v>
      </c>
    </row>
    <row r="83" spans="1:1">
      <c r="A83" s="368"/>
    </row>
    <row r="84" spans="1:1" ht="36">
      <c r="A84" s="370" t="s">
        <v>1036</v>
      </c>
    </row>
    <row r="85" spans="1:1">
      <c r="A85" s="371"/>
    </row>
    <row r="86" spans="1:1" ht="24">
      <c r="A86" s="372" t="s">
        <v>1037</v>
      </c>
    </row>
    <row r="87" spans="1:1" ht="24">
      <c r="A87" s="369" t="s">
        <v>1038</v>
      </c>
    </row>
    <row r="88" spans="1:1">
      <c r="A88" s="369" t="s">
        <v>1039</v>
      </c>
    </row>
    <row r="89" spans="1:1" ht="24">
      <c r="A89" s="369" t="s">
        <v>1040</v>
      </c>
    </row>
    <row r="90" spans="1:1" ht="24">
      <c r="A90" s="369" t="s">
        <v>1041</v>
      </c>
    </row>
    <row r="91" spans="1:1" ht="24">
      <c r="A91" s="369" t="s">
        <v>1042</v>
      </c>
    </row>
    <row r="92" spans="1:1" ht="24">
      <c r="A92" s="369" t="s">
        <v>1043</v>
      </c>
    </row>
    <row r="93" spans="1:1" ht="24">
      <c r="A93" s="369" t="s">
        <v>1044</v>
      </c>
    </row>
    <row r="94" spans="1:1" ht="36">
      <c r="A94" s="369" t="s">
        <v>1045</v>
      </c>
    </row>
    <row r="95" spans="1:1" ht="24">
      <c r="A95" s="369" t="s">
        <v>1046</v>
      </c>
    </row>
    <row r="96" spans="1:1" ht="24">
      <c r="A96" s="369" t="s">
        <v>1047</v>
      </c>
    </row>
    <row r="97" spans="1:1">
      <c r="A97" s="368"/>
    </row>
    <row r="98" spans="1:1" ht="36">
      <c r="A98" s="373" t="s">
        <v>1048</v>
      </c>
    </row>
    <row r="99" spans="1:1">
      <c r="A99" s="368"/>
    </row>
    <row r="100" spans="1:1" ht="36">
      <c r="A100" s="373" t="s">
        <v>1049</v>
      </c>
    </row>
    <row r="101" spans="1:1">
      <c r="A101" s="374"/>
    </row>
    <row r="102" spans="1:1" ht="36">
      <c r="A102" s="373" t="s">
        <v>1050</v>
      </c>
    </row>
    <row r="103" spans="1:1">
      <c r="A103" s="369"/>
    </row>
    <row r="104" spans="1:1" ht="24">
      <c r="A104" s="369" t="s">
        <v>1051</v>
      </c>
    </row>
    <row r="105" spans="1:1" ht="24">
      <c r="A105" s="369" t="s">
        <v>1052</v>
      </c>
    </row>
    <row r="106" spans="1:1" ht="36">
      <c r="A106" s="369" t="s">
        <v>1053</v>
      </c>
    </row>
    <row r="107" spans="1:1">
      <c r="A107" s="369" t="s">
        <v>1054</v>
      </c>
    </row>
    <row r="108" spans="1:1" ht="24">
      <c r="A108" s="369" t="s">
        <v>1055</v>
      </c>
    </row>
    <row r="109" spans="1:1" ht="24">
      <c r="A109" s="369" t="s">
        <v>1056</v>
      </c>
    </row>
    <row r="110" spans="1:1" ht="36">
      <c r="A110" s="369" t="s">
        <v>1057</v>
      </c>
    </row>
    <row r="111" spans="1:1" ht="24">
      <c r="A111" s="369" t="s">
        <v>1058</v>
      </c>
    </row>
    <row r="112" spans="1:1" ht="60">
      <c r="A112" s="369" t="s">
        <v>1059</v>
      </c>
    </row>
    <row r="113" spans="1:1" ht="36">
      <c r="A113" s="369" t="s">
        <v>1060</v>
      </c>
    </row>
    <row r="114" spans="1:1" ht="24">
      <c r="A114" s="369" t="s">
        <v>1061</v>
      </c>
    </row>
    <row r="115" spans="1:1" ht="24">
      <c r="A115" s="369" t="s">
        <v>1062</v>
      </c>
    </row>
    <row r="116" spans="1:1" ht="36">
      <c r="A116" s="369" t="s">
        <v>1063</v>
      </c>
    </row>
    <row r="117" spans="1:1" ht="60">
      <c r="A117" s="369" t="s">
        <v>1064</v>
      </c>
    </row>
    <row r="118" spans="1:1" ht="24">
      <c r="A118" s="369" t="s">
        <v>1065</v>
      </c>
    </row>
    <row r="119" spans="1:1" ht="24">
      <c r="A119" s="369" t="s">
        <v>1066</v>
      </c>
    </row>
    <row r="120" spans="1:1" ht="24">
      <c r="A120" s="369" t="s">
        <v>1067</v>
      </c>
    </row>
    <row r="121" spans="1:1">
      <c r="A121" s="369" t="s">
        <v>1068</v>
      </c>
    </row>
    <row r="122" spans="1:1" ht="36">
      <c r="A122" s="369" t="s">
        <v>1069</v>
      </c>
    </row>
    <row r="123" spans="1:1" ht="48">
      <c r="A123" s="369" t="s">
        <v>1070</v>
      </c>
    </row>
    <row r="124" spans="1:1" ht="24">
      <c r="A124" s="369" t="s">
        <v>1071</v>
      </c>
    </row>
    <row r="125" spans="1:1" ht="24">
      <c r="A125" s="369" t="s">
        <v>1072</v>
      </c>
    </row>
    <row r="126" spans="1:1" ht="36">
      <c r="A126" s="369" t="s">
        <v>1073</v>
      </c>
    </row>
    <row r="127" spans="1:1">
      <c r="A127" s="369"/>
    </row>
    <row r="128" spans="1:1" ht="24">
      <c r="A128" s="369" t="s">
        <v>1074</v>
      </c>
    </row>
    <row r="129" spans="1:1" ht="24">
      <c r="A129" s="369" t="s">
        <v>1075</v>
      </c>
    </row>
    <row r="130" spans="1:1">
      <c r="A130" s="369" t="s">
        <v>1076</v>
      </c>
    </row>
    <row r="131" spans="1:1" ht="24">
      <c r="A131" s="369" t="s">
        <v>1077</v>
      </c>
    </row>
    <row r="132" spans="1:1">
      <c r="A132" s="369"/>
    </row>
    <row r="133" spans="1:1" ht="24">
      <c r="A133" s="369" t="s">
        <v>1078</v>
      </c>
    </row>
    <row r="134" spans="1:1">
      <c r="A134" s="368"/>
    </row>
    <row r="135" spans="1:1" ht="24">
      <c r="A135" s="369" t="s">
        <v>1079</v>
      </c>
    </row>
    <row r="136" spans="1:1" ht="24">
      <c r="A136" s="369" t="s">
        <v>1080</v>
      </c>
    </row>
    <row r="137" spans="1:1" ht="36">
      <c r="A137" s="369" t="s">
        <v>1081</v>
      </c>
    </row>
    <row r="138" spans="1:1" ht="24">
      <c r="A138" s="369" t="s">
        <v>1082</v>
      </c>
    </row>
    <row r="139" spans="1:1" ht="24">
      <c r="A139" s="369" t="s">
        <v>1083</v>
      </c>
    </row>
    <row r="140" spans="1:1" ht="24">
      <c r="A140" s="369" t="s">
        <v>1084</v>
      </c>
    </row>
    <row r="141" spans="1:1" ht="24">
      <c r="A141" s="369" t="s">
        <v>1085</v>
      </c>
    </row>
    <row r="142" spans="1:1">
      <c r="A142" s="369" t="s">
        <v>1086</v>
      </c>
    </row>
    <row r="143" spans="1:1" ht="24">
      <c r="A143" s="369" t="s">
        <v>1087</v>
      </c>
    </row>
    <row r="144" spans="1:1" ht="36">
      <c r="A144" s="369" t="s">
        <v>1088</v>
      </c>
    </row>
    <row r="145" spans="1:1">
      <c r="A145" s="375"/>
    </row>
    <row r="146" spans="1:1">
      <c r="A146" s="375"/>
    </row>
    <row r="147" spans="1:1" ht="14.25">
      <c r="A147" s="376" t="s">
        <v>390</v>
      </c>
    </row>
    <row r="148" spans="1:1">
      <c r="A148" s="375"/>
    </row>
    <row r="149" spans="1:1" ht="36">
      <c r="A149" s="369" t="s">
        <v>1089</v>
      </c>
    </row>
    <row r="150" spans="1:1">
      <c r="A150" s="369"/>
    </row>
    <row r="151" spans="1:1" ht="24">
      <c r="A151" s="369" t="s">
        <v>1090</v>
      </c>
    </row>
    <row r="152" spans="1:1">
      <c r="A152" s="368"/>
    </row>
    <row r="153" spans="1:1" ht="36">
      <c r="A153" s="369" t="s">
        <v>1091</v>
      </c>
    </row>
    <row r="154" spans="1:1">
      <c r="A154" s="368"/>
    </row>
    <row r="155" spans="1:1" ht="24">
      <c r="A155" s="369" t="s">
        <v>1092</v>
      </c>
    </row>
    <row r="156" spans="1:1">
      <c r="A156" s="368"/>
    </row>
    <row r="157" spans="1:1">
      <c r="A157" s="369" t="s">
        <v>1093</v>
      </c>
    </row>
    <row r="158" spans="1:1">
      <c r="A158" s="368"/>
    </row>
    <row r="159" spans="1:1" ht="36">
      <c r="A159" s="369" t="s">
        <v>1094</v>
      </c>
    </row>
    <row r="160" spans="1:1">
      <c r="A160" s="368"/>
    </row>
    <row r="161" spans="1:1" ht="24">
      <c r="A161" s="369" t="s">
        <v>1095</v>
      </c>
    </row>
    <row r="162" spans="1:1">
      <c r="A162" s="368"/>
    </row>
    <row r="163" spans="1:1" ht="24">
      <c r="A163" s="369" t="s">
        <v>1096</v>
      </c>
    </row>
    <row r="164" spans="1:1">
      <c r="A164" s="368"/>
    </row>
    <row r="165" spans="1:1" ht="48">
      <c r="A165" s="369" t="s">
        <v>1097</v>
      </c>
    </row>
    <row r="166" spans="1:1">
      <c r="A166" s="368"/>
    </row>
    <row r="167" spans="1:1">
      <c r="A167" s="369" t="s">
        <v>291</v>
      </c>
    </row>
    <row r="168" spans="1:1">
      <c r="A168" s="369"/>
    </row>
    <row r="169" spans="1:1">
      <c r="A169" s="45"/>
    </row>
    <row r="170" spans="1:1">
      <c r="A170" s="368" t="s">
        <v>1098</v>
      </c>
    </row>
    <row r="171" spans="1:1">
      <c r="A171" s="368" t="s">
        <v>1099</v>
      </c>
    </row>
    <row r="172" spans="1:1">
      <c r="A172" s="368" t="s">
        <v>1100</v>
      </c>
    </row>
    <row r="173" spans="1:1">
      <c r="A173" s="368" t="s">
        <v>1101</v>
      </c>
    </row>
    <row r="174" spans="1:1">
      <c r="A174" s="368" t="s">
        <v>1102</v>
      </c>
    </row>
    <row r="175" spans="1:1">
      <c r="A175" s="368" t="s">
        <v>1103</v>
      </c>
    </row>
    <row r="176" spans="1:1">
      <c r="A176" s="368" t="s">
        <v>1104</v>
      </c>
    </row>
    <row r="177" spans="1:1">
      <c r="A177" s="368" t="s">
        <v>1105</v>
      </c>
    </row>
    <row r="178" spans="1:1">
      <c r="A178" s="368" t="s">
        <v>1106</v>
      </c>
    </row>
    <row r="179" spans="1:1">
      <c r="A179" s="45"/>
    </row>
    <row r="180" spans="1:1">
      <c r="A180" s="368"/>
    </row>
    <row r="181" spans="1:1" ht="24">
      <c r="A181" s="369" t="s">
        <v>1107</v>
      </c>
    </row>
    <row r="182" spans="1:1">
      <c r="A182" s="368"/>
    </row>
    <row r="183" spans="1:1" ht="24">
      <c r="A183" s="369" t="s">
        <v>1108</v>
      </c>
    </row>
  </sheetData>
  <phoneticPr fontId="0" type="noConversion"/>
  <pageMargins left="0.75" right="0.75" top="1" bottom="1" header="0.5" footer="0.5"/>
  <pageSetup scale="75" orientation="portrait" r:id="rId1"/>
  <headerFooter alignWithMargins="0">
    <oddHeader>&amp;L&amp;G&amp;RCommon Data Set 2019-2020</oddHeader>
    <oddFooter>&amp;C&amp;A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62"/>
  <sheetViews>
    <sheetView showGridLines="0" showRowColHeaders="0" showRuler="0" view="pageLayout" zoomScaleNormal="100" workbookViewId="0">
      <selection sqref="A1:D1"/>
    </sheetView>
  </sheetViews>
  <sheetFormatPr defaultColWidth="9.140625" defaultRowHeight="12.75" zeroHeight="1"/>
  <cols>
    <col min="1" max="1" width="4.42578125" style="46" customWidth="1"/>
    <col min="2" max="2" width="27.85546875" style="45" customWidth="1"/>
    <col min="3" max="3" width="14.140625" style="45" customWidth="1"/>
    <col min="4" max="4" width="14.7109375" style="45" customWidth="1"/>
    <col min="5" max="6" width="15.42578125" style="45" customWidth="1"/>
    <col min="7" max="7" width="0.7109375" style="45" customWidth="1"/>
    <col min="8" max="16384" width="9.140625" style="45"/>
  </cols>
  <sheetData>
    <row r="1" spans="1:6" ht="18">
      <c r="A1" s="454" t="s">
        <v>159</v>
      </c>
      <c r="B1" s="454"/>
      <c r="C1" s="454"/>
      <c r="D1" s="454"/>
      <c r="E1" s="454"/>
      <c r="F1" s="454"/>
    </row>
    <row r="2" spans="1:6"/>
    <row r="3" spans="1:6" ht="14.25" customHeight="1">
      <c r="A3" s="5" t="s">
        <v>80</v>
      </c>
      <c r="B3" s="481" t="s">
        <v>656</v>
      </c>
      <c r="C3" s="482"/>
      <c r="D3" s="482"/>
      <c r="E3" s="482"/>
      <c r="F3" s="482"/>
    </row>
    <row r="4" spans="1:6" ht="26.25" customHeight="1">
      <c r="A4" s="5"/>
      <c r="B4" s="486" t="s">
        <v>915</v>
      </c>
      <c r="C4" s="486"/>
      <c r="D4" s="486"/>
      <c r="E4" s="486"/>
      <c r="F4" s="486"/>
    </row>
    <row r="5" spans="1:6" ht="28.5" customHeight="1">
      <c r="A5" s="5"/>
      <c r="B5" s="487" t="s">
        <v>916</v>
      </c>
      <c r="C5" s="487"/>
      <c r="D5" s="487"/>
      <c r="E5" s="487"/>
      <c r="F5" s="487"/>
    </row>
    <row r="6" spans="1:6">
      <c r="A6" s="5"/>
      <c r="B6" s="488"/>
      <c r="C6" s="483" t="s">
        <v>160</v>
      </c>
      <c r="D6" s="483"/>
      <c r="E6" s="483" t="s">
        <v>161</v>
      </c>
      <c r="F6" s="483"/>
    </row>
    <row r="7" spans="1:6">
      <c r="A7" s="5"/>
      <c r="B7" s="489"/>
      <c r="C7" s="47" t="s">
        <v>162</v>
      </c>
      <c r="D7" s="48" t="s">
        <v>163</v>
      </c>
      <c r="E7" s="47" t="s">
        <v>162</v>
      </c>
      <c r="F7" s="48" t="s">
        <v>163</v>
      </c>
    </row>
    <row r="8" spans="1:6">
      <c r="A8" s="5"/>
      <c r="B8" s="49" t="s">
        <v>164</v>
      </c>
      <c r="C8" s="50"/>
      <c r="D8" s="50"/>
      <c r="E8" s="50"/>
      <c r="F8" s="51"/>
    </row>
    <row r="9" spans="1:6" ht="25.5">
      <c r="A9" s="5"/>
      <c r="B9" s="52" t="s">
        <v>165</v>
      </c>
      <c r="C9" s="396">
        <v>1719</v>
      </c>
      <c r="D9" s="397">
        <v>1587</v>
      </c>
      <c r="E9" s="397">
        <v>10</v>
      </c>
      <c r="F9" s="397">
        <v>6</v>
      </c>
    </row>
    <row r="10" spans="1:6">
      <c r="A10" s="5"/>
      <c r="B10" s="53" t="s">
        <v>166</v>
      </c>
      <c r="C10" s="397">
        <v>638</v>
      </c>
      <c r="D10" s="397">
        <v>803</v>
      </c>
      <c r="E10" s="397">
        <v>57</v>
      </c>
      <c r="F10" s="397">
        <v>98</v>
      </c>
    </row>
    <row r="11" spans="1:6">
      <c r="A11" s="5"/>
      <c r="B11" s="53" t="s">
        <v>167</v>
      </c>
      <c r="C11" s="397">
        <v>5860</v>
      </c>
      <c r="D11" s="397">
        <v>5977</v>
      </c>
      <c r="E11" s="397">
        <v>640</v>
      </c>
      <c r="F11" s="397">
        <v>567</v>
      </c>
    </row>
    <row r="12" spans="1:6">
      <c r="A12" s="5"/>
      <c r="B12" s="54" t="s">
        <v>168</v>
      </c>
      <c r="C12" s="398">
        <f>SUM(C9:C11)</f>
        <v>8217</v>
      </c>
      <c r="D12" s="398">
        <f>SUM(D9:D11)</f>
        <v>8367</v>
      </c>
      <c r="E12" s="398">
        <f>SUM(E9:E11)</f>
        <v>707</v>
      </c>
      <c r="F12" s="398">
        <f>SUM(F9:F11)</f>
        <v>671</v>
      </c>
    </row>
    <row r="13" spans="1:6" ht="25.5">
      <c r="A13" s="5"/>
      <c r="B13" s="52" t="s">
        <v>273</v>
      </c>
      <c r="C13" s="399">
        <v>0</v>
      </c>
      <c r="D13" s="399">
        <v>2</v>
      </c>
      <c r="E13" s="399">
        <v>32</v>
      </c>
      <c r="F13" s="399">
        <v>14</v>
      </c>
    </row>
    <row r="14" spans="1:6">
      <c r="A14" s="5"/>
      <c r="B14" s="54" t="s">
        <v>274</v>
      </c>
      <c r="C14" s="398">
        <f>SUM(C12:C13)</f>
        <v>8217</v>
      </c>
      <c r="D14" s="398">
        <f>SUM(D12:D13)</f>
        <v>8369</v>
      </c>
      <c r="E14" s="398">
        <f>SUM(E12:E13)</f>
        <v>739</v>
      </c>
      <c r="F14" s="398">
        <f>SUM(F12:F13)</f>
        <v>685</v>
      </c>
    </row>
    <row r="15" spans="1:6">
      <c r="A15" s="5"/>
      <c r="B15" s="49" t="s">
        <v>517</v>
      </c>
      <c r="C15" s="400"/>
      <c r="D15" s="400"/>
      <c r="E15" s="400"/>
      <c r="F15" s="401"/>
    </row>
    <row r="16" spans="1:6">
      <c r="A16" s="5"/>
      <c r="B16" s="55" t="s">
        <v>518</v>
      </c>
      <c r="C16" s="402">
        <v>666</v>
      </c>
      <c r="D16" s="402">
        <v>742</v>
      </c>
      <c r="E16" s="402">
        <v>141</v>
      </c>
      <c r="F16" s="402">
        <v>337</v>
      </c>
    </row>
    <row r="17" spans="1:6">
      <c r="A17" s="5"/>
      <c r="B17" s="55" t="s">
        <v>167</v>
      </c>
      <c r="C17" s="402">
        <v>1988</v>
      </c>
      <c r="D17" s="402">
        <v>1973</v>
      </c>
      <c r="E17" s="402">
        <v>767</v>
      </c>
      <c r="F17" s="402">
        <v>1899</v>
      </c>
    </row>
    <row r="18" spans="1:6" ht="25.5">
      <c r="A18" s="5"/>
      <c r="B18" s="56" t="s">
        <v>519</v>
      </c>
      <c r="C18" s="402">
        <v>17</v>
      </c>
      <c r="D18" s="402">
        <v>13</v>
      </c>
      <c r="E18" s="402">
        <v>77</v>
      </c>
      <c r="F18" s="402">
        <v>152</v>
      </c>
    </row>
    <row r="19" spans="1:6">
      <c r="A19" s="5"/>
      <c r="B19" s="54" t="s">
        <v>520</v>
      </c>
      <c r="C19" s="403">
        <f>SUM(C16:C18)</f>
        <v>2671</v>
      </c>
      <c r="D19" s="403">
        <f t="shared" ref="D19:F19" si="0">SUM(D16:D18)</f>
        <v>2728</v>
      </c>
      <c r="E19" s="403">
        <f t="shared" si="0"/>
        <v>985</v>
      </c>
      <c r="F19" s="403">
        <f t="shared" si="0"/>
        <v>2388</v>
      </c>
    </row>
    <row r="20" spans="1:6">
      <c r="A20" s="5"/>
      <c r="B20" s="54" t="s">
        <v>657</v>
      </c>
      <c r="C20" s="403">
        <f>SUM(C14, C19)</f>
        <v>10888</v>
      </c>
      <c r="D20" s="403">
        <f t="shared" ref="D20:F20" si="1">SUM(D14, D19)</f>
        <v>11097</v>
      </c>
      <c r="E20" s="403">
        <f t="shared" si="1"/>
        <v>1724</v>
      </c>
      <c r="F20" s="403">
        <f t="shared" si="1"/>
        <v>3073</v>
      </c>
    </row>
    <row r="21" spans="1:6">
      <c r="A21" s="5"/>
      <c r="B21" s="57"/>
      <c r="C21" s="58"/>
      <c r="D21" s="59"/>
      <c r="E21" s="59"/>
      <c r="F21" s="59"/>
    </row>
    <row r="22" spans="1:6">
      <c r="A22" s="5"/>
      <c r="B22" s="60" t="s">
        <v>521</v>
      </c>
      <c r="C22" s="404">
        <f>SUM(C14:F14)</f>
        <v>18010</v>
      </c>
      <c r="D22" s="60"/>
      <c r="E22" s="60"/>
      <c r="F22" s="61"/>
    </row>
    <row r="23" spans="1:6">
      <c r="A23" s="5"/>
      <c r="B23" s="62" t="s">
        <v>366</v>
      </c>
      <c r="C23" s="405">
        <f>SUM(C19:F19)</f>
        <v>8772</v>
      </c>
      <c r="D23" s="62"/>
      <c r="E23" s="62"/>
      <c r="F23" s="63"/>
    </row>
    <row r="24" spans="1:6">
      <c r="A24" s="5"/>
      <c r="B24" s="64" t="s">
        <v>522</v>
      </c>
      <c r="C24" s="406">
        <f>SUM(C22:C23)</f>
        <v>26782</v>
      </c>
      <c r="D24" s="64"/>
      <c r="E24" s="64"/>
      <c r="F24" s="65"/>
    </row>
    <row r="25" spans="1:6">
      <c r="A25" s="430"/>
      <c r="B25" s="64"/>
      <c r="C25" s="441"/>
      <c r="D25" s="64"/>
      <c r="E25" s="64"/>
      <c r="F25" s="65"/>
    </row>
    <row r="26" spans="1:6" s="60" customFormat="1" ht="22.5" customHeight="1">
      <c r="A26" s="66" t="s">
        <v>81</v>
      </c>
      <c r="B26" s="484" t="s">
        <v>658</v>
      </c>
      <c r="C26" s="485"/>
      <c r="D26" s="485"/>
      <c r="E26" s="485"/>
      <c r="F26" s="485"/>
    </row>
    <row r="27" spans="1:6" ht="27.75" customHeight="1">
      <c r="A27" s="5"/>
      <c r="B27" s="486" t="s">
        <v>659</v>
      </c>
      <c r="C27" s="486"/>
      <c r="D27" s="486"/>
      <c r="E27" s="486"/>
      <c r="F27" s="486"/>
    </row>
    <row r="28" spans="1:6" ht="15" customHeight="1">
      <c r="A28" s="5"/>
      <c r="B28" s="486" t="s">
        <v>917</v>
      </c>
      <c r="C28" s="486"/>
      <c r="D28" s="486"/>
      <c r="E28" s="486"/>
      <c r="F28" s="486"/>
    </row>
    <row r="29" spans="1:6" ht="15.75" customHeight="1">
      <c r="A29" s="5"/>
      <c r="B29" s="486" t="s">
        <v>918</v>
      </c>
      <c r="C29" s="486"/>
      <c r="D29" s="486"/>
      <c r="E29" s="486"/>
      <c r="F29" s="486"/>
    </row>
    <row r="30" spans="1:6" ht="38.85" customHeight="1">
      <c r="A30" s="5"/>
      <c r="B30" s="486" t="s">
        <v>919</v>
      </c>
      <c r="C30" s="486"/>
      <c r="D30" s="486"/>
      <c r="E30" s="486"/>
      <c r="F30" s="486"/>
    </row>
    <row r="31" spans="1:6" ht="42" customHeight="1">
      <c r="A31" s="430"/>
      <c r="B31" s="425"/>
      <c r="C31" s="425"/>
      <c r="D31" s="425"/>
      <c r="E31" s="425"/>
      <c r="F31" s="425"/>
    </row>
    <row r="32" spans="1:6" ht="60">
      <c r="A32" s="5"/>
      <c r="B32" s="501"/>
      <c r="C32" s="501"/>
      <c r="D32" s="67" t="s">
        <v>523</v>
      </c>
      <c r="E32" s="68" t="s">
        <v>660</v>
      </c>
      <c r="F32" s="68" t="s">
        <v>661</v>
      </c>
    </row>
    <row r="33" spans="1:6">
      <c r="A33" s="5"/>
      <c r="B33" s="502" t="s">
        <v>524</v>
      </c>
      <c r="C33" s="502"/>
      <c r="D33" s="69">
        <v>182</v>
      </c>
      <c r="E33" s="69">
        <v>1881</v>
      </c>
      <c r="F33" s="69">
        <v>1882</v>
      </c>
    </row>
    <row r="34" spans="1:6">
      <c r="A34" s="5"/>
      <c r="B34" s="497" t="s">
        <v>617</v>
      </c>
      <c r="C34" s="498"/>
      <c r="D34" s="69">
        <v>440</v>
      </c>
      <c r="E34" s="69">
        <v>2459</v>
      </c>
      <c r="F34" s="69">
        <v>2463</v>
      </c>
    </row>
    <row r="35" spans="1:6">
      <c r="A35" s="5"/>
      <c r="B35" s="494" t="s">
        <v>0</v>
      </c>
      <c r="C35" s="494"/>
      <c r="D35" s="69">
        <v>176</v>
      </c>
      <c r="E35" s="69">
        <v>1192</v>
      </c>
      <c r="F35" s="69">
        <v>1192</v>
      </c>
    </row>
    <row r="36" spans="1:6">
      <c r="A36" s="5"/>
      <c r="B36" s="499" t="s">
        <v>72</v>
      </c>
      <c r="C36" s="498"/>
      <c r="D36" s="69">
        <v>885</v>
      </c>
      <c r="E36" s="69">
        <v>5329</v>
      </c>
      <c r="F36" s="69">
        <v>5344</v>
      </c>
    </row>
    <row r="37" spans="1:6" ht="15" customHeight="1">
      <c r="A37" s="5"/>
      <c r="B37" s="494" t="s">
        <v>1</v>
      </c>
      <c r="C37" s="494"/>
      <c r="D37" s="69">
        <v>2</v>
      </c>
      <c r="E37" s="69">
        <v>12</v>
      </c>
      <c r="F37" s="69">
        <v>12</v>
      </c>
    </row>
    <row r="38" spans="1:6">
      <c r="A38" s="5"/>
      <c r="B38" s="494" t="s">
        <v>2</v>
      </c>
      <c r="C38" s="494"/>
      <c r="D38" s="69">
        <v>1320</v>
      </c>
      <c r="E38" s="69">
        <v>5314</v>
      </c>
      <c r="F38" s="69">
        <v>5318</v>
      </c>
    </row>
    <row r="39" spans="1:6" ht="26.25" customHeight="1">
      <c r="A39" s="5"/>
      <c r="B39" s="495" t="s">
        <v>3</v>
      </c>
      <c r="C39" s="496"/>
      <c r="D39" s="69">
        <v>1</v>
      </c>
      <c r="E39" s="69">
        <v>8</v>
      </c>
      <c r="F39" s="69">
        <v>8</v>
      </c>
    </row>
    <row r="40" spans="1:6">
      <c r="A40" s="5"/>
      <c r="B40" s="494" t="s">
        <v>4</v>
      </c>
      <c r="C40" s="494"/>
      <c r="D40" s="69">
        <v>105</v>
      </c>
      <c r="E40" s="69">
        <v>506</v>
      </c>
      <c r="F40" s="69">
        <v>507</v>
      </c>
    </row>
    <row r="41" spans="1:6">
      <c r="A41" s="5"/>
      <c r="B41" s="494" t="s">
        <v>5</v>
      </c>
      <c r="C41" s="494"/>
      <c r="D41" s="69">
        <v>211</v>
      </c>
      <c r="E41" s="69">
        <v>1261</v>
      </c>
      <c r="F41" s="69">
        <v>1284</v>
      </c>
    </row>
    <row r="42" spans="1:6" ht="15">
      <c r="A42" s="5"/>
      <c r="B42" s="500" t="s">
        <v>73</v>
      </c>
      <c r="C42" s="500"/>
      <c r="D42" s="70">
        <f>SUM(D33:D41)</f>
        <v>3322</v>
      </c>
      <c r="E42" s="439">
        <f>SUM(E33:E41)</f>
        <v>17962</v>
      </c>
      <c r="F42" s="70">
        <f>SUM(F33:F41)</f>
        <v>18010</v>
      </c>
    </row>
    <row r="43" spans="1:6">
      <c r="A43" s="419"/>
      <c r="B43" s="437"/>
      <c r="C43" s="437"/>
      <c r="D43" s="438"/>
      <c r="E43" s="438"/>
      <c r="F43" s="438"/>
    </row>
    <row r="44" spans="1:6">
      <c r="A44" s="419"/>
      <c r="B44" s="437"/>
      <c r="C44" s="437"/>
      <c r="D44" s="438"/>
      <c r="E44" s="438"/>
      <c r="F44" s="438"/>
    </row>
    <row r="45" spans="1:6"/>
    <row r="46" spans="1:6"/>
    <row r="47" spans="1:6"/>
    <row r="48" spans="1:6"/>
    <row r="49" spans="1:6"/>
    <row r="50" spans="1:6"/>
    <row r="51" spans="1:6"/>
    <row r="52" spans="1:6"/>
    <row r="53" spans="1:6"/>
    <row r="54" spans="1:6"/>
    <row r="55" spans="1:6"/>
    <row r="56" spans="1:6"/>
    <row r="57" spans="1:6"/>
    <row r="58" spans="1:6" ht="15.75">
      <c r="B58" s="71" t="s">
        <v>74</v>
      </c>
    </row>
    <row r="59" spans="1:6">
      <c r="A59" s="5" t="s">
        <v>82</v>
      </c>
      <c r="B59" s="27" t="s">
        <v>662</v>
      </c>
      <c r="F59" s="72"/>
    </row>
    <row r="60" spans="1:6">
      <c r="A60" s="5"/>
      <c r="B60" s="73" t="s">
        <v>75</v>
      </c>
      <c r="C60" s="74"/>
      <c r="F60" s="72"/>
    </row>
    <row r="61" spans="1:6">
      <c r="A61" s="5"/>
      <c r="B61" s="73" t="s">
        <v>76</v>
      </c>
      <c r="C61" s="74"/>
      <c r="F61" s="72"/>
    </row>
    <row r="62" spans="1:6">
      <c r="A62" s="5"/>
      <c r="B62" s="73" t="s">
        <v>77</v>
      </c>
      <c r="C62" s="407">
        <v>4497</v>
      </c>
      <c r="F62" s="72"/>
    </row>
    <row r="63" spans="1:6">
      <c r="A63" s="5"/>
      <c r="B63" s="73" t="s">
        <v>462</v>
      </c>
      <c r="C63" s="407">
        <v>114</v>
      </c>
      <c r="F63" s="72"/>
    </row>
    <row r="64" spans="1:6">
      <c r="A64" s="5"/>
      <c r="B64" s="73" t="s">
        <v>78</v>
      </c>
      <c r="C64" s="407">
        <v>2043</v>
      </c>
      <c r="F64" s="72"/>
    </row>
    <row r="65" spans="1:6">
      <c r="A65" s="5"/>
      <c r="B65" s="73" t="s">
        <v>79</v>
      </c>
      <c r="C65" s="407">
        <v>201</v>
      </c>
      <c r="F65" s="72"/>
    </row>
    <row r="66" spans="1:6" ht="25.5">
      <c r="A66" s="5"/>
      <c r="B66" s="75" t="s">
        <v>367</v>
      </c>
      <c r="C66" s="407">
        <v>335</v>
      </c>
      <c r="F66" s="72"/>
    </row>
    <row r="67" spans="1:6" ht="24.75" customHeight="1">
      <c r="A67" s="5"/>
      <c r="B67" s="76" t="s">
        <v>368</v>
      </c>
      <c r="C67" s="407">
        <v>204</v>
      </c>
      <c r="F67" s="72"/>
    </row>
    <row r="68" spans="1:6">
      <c r="A68" s="5"/>
      <c r="B68" s="77" t="s">
        <v>369</v>
      </c>
      <c r="C68" s="74"/>
      <c r="F68" s="72"/>
    </row>
    <row r="69" spans="1:6">
      <c r="A69" s="419"/>
      <c r="B69" s="77"/>
      <c r="C69" s="436"/>
      <c r="F69" s="72"/>
    </row>
    <row r="70" spans="1:6">
      <c r="A70" s="419"/>
      <c r="B70" s="77"/>
      <c r="C70" s="436"/>
      <c r="F70" s="72"/>
    </row>
    <row r="71" spans="1:6">
      <c r="A71" s="430"/>
      <c r="B71" s="77"/>
      <c r="C71" s="436"/>
      <c r="F71" s="72"/>
    </row>
    <row r="72" spans="1:6">
      <c r="A72" s="430"/>
      <c r="B72" s="77"/>
      <c r="C72" s="436"/>
      <c r="F72" s="72"/>
    </row>
    <row r="73" spans="1:6">
      <c r="A73" s="430"/>
      <c r="B73" s="77"/>
      <c r="C73" s="436"/>
      <c r="F73" s="72"/>
    </row>
    <row r="74" spans="1:6">
      <c r="A74" s="430"/>
      <c r="B74" s="77"/>
      <c r="C74" s="436"/>
      <c r="F74" s="72"/>
    </row>
    <row r="75" spans="1:6">
      <c r="A75" s="430"/>
      <c r="B75" s="77"/>
      <c r="C75" s="436"/>
      <c r="F75" s="72"/>
    </row>
    <row r="76" spans="1:6">
      <c r="A76" s="430"/>
      <c r="B76" s="77"/>
      <c r="C76" s="436"/>
      <c r="F76" s="72"/>
    </row>
    <row r="77" spans="1:6">
      <c r="A77" s="430"/>
      <c r="B77" s="77"/>
      <c r="C77" s="436"/>
      <c r="F77" s="72"/>
    </row>
    <row r="78" spans="1:6">
      <c r="A78" s="430"/>
      <c r="B78" s="77"/>
      <c r="C78" s="436"/>
      <c r="F78" s="72"/>
    </row>
    <row r="79" spans="1:6">
      <c r="A79" s="430"/>
      <c r="B79" s="77"/>
      <c r="C79" s="436"/>
      <c r="F79" s="72"/>
    </row>
    <row r="80" spans="1:6">
      <c r="A80" s="430"/>
      <c r="B80" s="77"/>
      <c r="C80" s="436"/>
      <c r="F80" s="72"/>
    </row>
    <row r="81" spans="1:6">
      <c r="A81" s="430"/>
      <c r="B81" s="77"/>
      <c r="C81" s="436"/>
      <c r="F81" s="72"/>
    </row>
    <row r="82" spans="1:6">
      <c r="A82" s="430"/>
      <c r="B82" s="77"/>
      <c r="C82" s="436"/>
      <c r="F82" s="72"/>
    </row>
    <row r="83" spans="1:6">
      <c r="A83" s="430"/>
      <c r="B83" s="77"/>
      <c r="C83" s="436"/>
      <c r="F83" s="72"/>
    </row>
    <row r="84" spans="1:6">
      <c r="A84" s="430"/>
      <c r="B84" s="77"/>
      <c r="C84" s="436"/>
      <c r="F84" s="72"/>
    </row>
    <row r="85" spans="1:6">
      <c r="A85" s="430"/>
      <c r="B85" s="77"/>
      <c r="C85" s="436"/>
      <c r="F85" s="72"/>
    </row>
    <row r="86" spans="1:6">
      <c r="A86" s="430"/>
      <c r="B86" s="77"/>
      <c r="C86" s="436"/>
      <c r="F86" s="72"/>
    </row>
    <row r="87" spans="1:6">
      <c r="A87" s="430"/>
      <c r="B87" s="77"/>
      <c r="C87" s="436"/>
      <c r="F87" s="72"/>
    </row>
    <row r="88" spans="1:6">
      <c r="A88" s="430"/>
      <c r="B88" s="77"/>
      <c r="C88" s="436"/>
      <c r="F88" s="72"/>
    </row>
    <row r="89" spans="1:6">
      <c r="A89" s="430"/>
      <c r="B89" s="77"/>
      <c r="C89" s="436"/>
      <c r="F89" s="72"/>
    </row>
    <row r="90" spans="1:6">
      <c r="A90" s="430"/>
      <c r="B90" s="77"/>
      <c r="C90" s="436"/>
      <c r="F90" s="72"/>
    </row>
    <row r="91" spans="1:6">
      <c r="A91" s="430"/>
      <c r="B91" s="77"/>
      <c r="C91" s="436"/>
      <c r="F91" s="72"/>
    </row>
    <row r="92" spans="1:6">
      <c r="A92" s="430"/>
      <c r="B92" s="77"/>
      <c r="C92" s="436"/>
      <c r="F92" s="72"/>
    </row>
    <row r="93" spans="1:6">
      <c r="A93" s="430"/>
      <c r="B93" s="77"/>
      <c r="C93" s="436"/>
      <c r="F93" s="72"/>
    </row>
    <row r="94" spans="1:6">
      <c r="A94" s="430"/>
      <c r="B94" s="77"/>
      <c r="C94" s="436"/>
      <c r="F94" s="72"/>
    </row>
    <row r="95" spans="1:6">
      <c r="A95" s="430"/>
      <c r="B95" s="77"/>
      <c r="C95" s="436"/>
      <c r="F95" s="72"/>
    </row>
    <row r="96" spans="1:6">
      <c r="A96" s="430"/>
      <c r="B96" s="77"/>
      <c r="C96" s="436"/>
      <c r="F96" s="72"/>
    </row>
    <row r="97" spans="1:6">
      <c r="A97" s="430"/>
      <c r="B97" s="77"/>
      <c r="C97" s="436"/>
      <c r="F97" s="72"/>
    </row>
    <row r="98" spans="1:6">
      <c r="A98" s="430"/>
      <c r="B98" s="77"/>
      <c r="C98" s="436"/>
      <c r="F98" s="72"/>
    </row>
    <row r="99" spans="1:6">
      <c r="A99" s="430"/>
      <c r="B99" s="77"/>
      <c r="C99" s="436"/>
      <c r="F99" s="72"/>
    </row>
    <row r="100" spans="1:6">
      <c r="A100" s="430"/>
      <c r="B100" s="77"/>
      <c r="C100" s="436"/>
      <c r="F100" s="72"/>
    </row>
    <row r="101" spans="1:6">
      <c r="A101" s="430"/>
      <c r="B101" s="77"/>
      <c r="C101" s="436"/>
      <c r="F101" s="72"/>
    </row>
    <row r="102" spans="1:6">
      <c r="A102" s="430"/>
      <c r="B102" s="77"/>
      <c r="C102" s="436"/>
      <c r="F102" s="72"/>
    </row>
    <row r="103" spans="1:6">
      <c r="A103" s="430"/>
      <c r="B103" s="77"/>
      <c r="C103" s="436"/>
      <c r="F103" s="72"/>
    </row>
    <row r="104" spans="1:6">
      <c r="A104" s="430"/>
      <c r="B104" s="77"/>
      <c r="C104" s="436"/>
      <c r="F104" s="72"/>
    </row>
    <row r="105" spans="1:6">
      <c r="A105" s="430"/>
      <c r="B105" s="77"/>
      <c r="C105" s="436"/>
      <c r="F105" s="72"/>
    </row>
    <row r="106" spans="1:6">
      <c r="A106" s="430"/>
      <c r="B106" s="77"/>
      <c r="C106" s="436"/>
      <c r="F106" s="72"/>
    </row>
    <row r="107" spans="1:6">
      <c r="A107" s="430"/>
      <c r="B107" s="77"/>
      <c r="C107" s="436"/>
      <c r="F107" s="72"/>
    </row>
    <row r="108" spans="1:6">
      <c r="A108" s="430"/>
      <c r="B108" s="77"/>
      <c r="C108" s="436"/>
      <c r="F108" s="72"/>
    </row>
    <row r="109" spans="1:6">
      <c r="A109" s="430"/>
      <c r="B109" s="77"/>
      <c r="C109" s="436"/>
      <c r="F109" s="72"/>
    </row>
    <row r="110" spans="1:6">
      <c r="A110" s="430"/>
      <c r="B110" s="77"/>
      <c r="C110" s="436"/>
      <c r="F110" s="72"/>
    </row>
    <row r="111" spans="1:6">
      <c r="A111" s="430"/>
      <c r="B111" s="77"/>
      <c r="C111" s="436"/>
      <c r="F111" s="72"/>
    </row>
    <row r="112" spans="1:6">
      <c r="A112" s="430"/>
      <c r="B112" s="77"/>
      <c r="C112" s="436"/>
      <c r="F112" s="72"/>
    </row>
    <row r="113" spans="1:256">
      <c r="A113" s="430"/>
      <c r="B113" s="77"/>
      <c r="C113" s="436"/>
      <c r="F113" s="72"/>
    </row>
    <row r="114" spans="1:256">
      <c r="A114" s="430"/>
      <c r="B114" s="77"/>
      <c r="C114" s="436"/>
      <c r="F114" s="72"/>
    </row>
    <row r="115" spans="1:256">
      <c r="A115" s="430"/>
      <c r="B115" s="77"/>
      <c r="C115" s="436"/>
      <c r="F115" s="72"/>
    </row>
    <row r="116" spans="1:256">
      <c r="A116" s="430"/>
      <c r="B116" s="77"/>
      <c r="C116" s="436"/>
      <c r="F116" s="72"/>
    </row>
    <row r="117" spans="1:256">
      <c r="A117" s="430"/>
      <c r="B117" s="77"/>
      <c r="C117" s="436"/>
      <c r="F117" s="72"/>
    </row>
    <row r="118" spans="1:256">
      <c r="A118" s="430"/>
      <c r="B118" s="77"/>
      <c r="C118" s="436"/>
      <c r="F118" s="72"/>
    </row>
    <row r="119" spans="1:256">
      <c r="A119" s="430"/>
      <c r="B119" s="77"/>
      <c r="C119" s="436"/>
      <c r="F119" s="72"/>
    </row>
    <row r="120" spans="1:256" ht="15">
      <c r="A120" s="4"/>
      <c r="B120" s="78" t="s">
        <v>663</v>
      </c>
      <c r="C120" s="79"/>
      <c r="D120" s="79"/>
      <c r="E120" s="79"/>
      <c r="F120" s="79"/>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c r="HI120" s="3"/>
      <c r="HJ120" s="3"/>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c r="II120" s="3"/>
      <c r="IJ120" s="3"/>
      <c r="IK120" s="3"/>
      <c r="IL120" s="3"/>
      <c r="IM120" s="3"/>
      <c r="IN120" s="3"/>
      <c r="IO120" s="3"/>
      <c r="IP120" s="3"/>
      <c r="IQ120" s="3"/>
      <c r="IR120" s="3"/>
      <c r="IS120" s="3"/>
      <c r="IT120" s="3"/>
      <c r="IU120" s="3"/>
      <c r="IV120" s="3"/>
    </row>
    <row r="121" spans="1:256" ht="24.75" customHeight="1">
      <c r="A121" s="4"/>
      <c r="B121" s="490" t="s">
        <v>664</v>
      </c>
      <c r="C121" s="490"/>
      <c r="D121" s="490"/>
      <c r="E121" s="490"/>
      <c r="F121" s="490"/>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c r="IJ121" s="3"/>
      <c r="IK121" s="3"/>
      <c r="IL121" s="3"/>
      <c r="IM121" s="3"/>
      <c r="IN121" s="3"/>
      <c r="IO121" s="3"/>
      <c r="IP121" s="3"/>
      <c r="IQ121" s="3"/>
      <c r="IR121" s="3"/>
      <c r="IS121" s="3"/>
      <c r="IT121" s="3"/>
      <c r="IU121" s="3"/>
      <c r="IV121" s="3"/>
    </row>
    <row r="122" spans="1:256" ht="46.5" customHeight="1">
      <c r="A122" s="4"/>
      <c r="B122" s="490" t="s">
        <v>920</v>
      </c>
      <c r="C122" s="490"/>
      <c r="D122" s="490"/>
      <c r="E122" s="490"/>
      <c r="F122" s="490"/>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c r="II122" s="3"/>
      <c r="IJ122" s="3"/>
      <c r="IK122" s="3"/>
      <c r="IL122" s="3"/>
      <c r="IM122" s="3"/>
      <c r="IN122" s="3"/>
      <c r="IO122" s="3"/>
      <c r="IP122" s="3"/>
      <c r="IQ122" s="3"/>
      <c r="IR122" s="3"/>
      <c r="IS122" s="3"/>
      <c r="IT122" s="3"/>
      <c r="IU122" s="3"/>
      <c r="IV122" s="3"/>
    </row>
    <row r="123" spans="1:256" s="80" customFormat="1" ht="54.75" customHeight="1">
      <c r="A123" s="4"/>
      <c r="B123" s="490" t="s">
        <v>923</v>
      </c>
      <c r="C123" s="490"/>
      <c r="D123" s="490"/>
      <c r="E123" s="490"/>
      <c r="F123" s="490"/>
      <c r="G123" s="490"/>
      <c r="H123" s="490"/>
      <c r="I123" s="490"/>
      <c r="J123" s="490"/>
      <c r="K123" s="453"/>
      <c r="L123" s="453"/>
      <c r="M123" s="453"/>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3"/>
      <c r="AL123" s="453"/>
      <c r="AM123" s="453"/>
      <c r="AN123" s="453"/>
      <c r="AO123" s="453"/>
      <c r="AP123" s="453"/>
      <c r="AQ123" s="453"/>
      <c r="AR123" s="453"/>
      <c r="AS123" s="453"/>
      <c r="AT123" s="453"/>
      <c r="AU123" s="453"/>
      <c r="AV123" s="453"/>
      <c r="AW123" s="453"/>
      <c r="AX123" s="453"/>
      <c r="AY123" s="453"/>
      <c r="AZ123" s="453"/>
      <c r="BA123" s="453"/>
      <c r="BB123" s="453"/>
      <c r="BC123" s="453"/>
      <c r="BD123" s="453"/>
      <c r="BE123" s="453"/>
      <c r="BF123" s="453"/>
      <c r="BG123" s="453"/>
      <c r="BH123" s="453"/>
      <c r="BI123" s="453"/>
      <c r="BJ123" s="453"/>
      <c r="BK123" s="453"/>
      <c r="BL123" s="453"/>
      <c r="BM123" s="453"/>
      <c r="BN123" s="453"/>
      <c r="BO123" s="453"/>
      <c r="BP123" s="453"/>
      <c r="BQ123" s="453"/>
      <c r="BR123" s="453"/>
      <c r="BS123" s="453"/>
      <c r="BT123" s="453"/>
      <c r="BU123" s="453"/>
      <c r="BV123" s="453"/>
      <c r="BW123" s="453"/>
      <c r="BX123" s="453"/>
      <c r="BY123" s="453"/>
      <c r="BZ123" s="453"/>
      <c r="CA123" s="453"/>
      <c r="CB123" s="453"/>
      <c r="CC123" s="453"/>
      <c r="CD123" s="453"/>
      <c r="CE123" s="453"/>
      <c r="CF123" s="453"/>
      <c r="CG123" s="453"/>
      <c r="CH123" s="453"/>
      <c r="CI123" s="453"/>
      <c r="CJ123" s="453"/>
      <c r="CK123" s="453"/>
      <c r="CL123" s="453"/>
      <c r="CM123" s="453"/>
      <c r="CN123" s="453"/>
      <c r="CO123" s="453"/>
      <c r="CP123" s="453"/>
      <c r="CQ123" s="453"/>
      <c r="CR123" s="453"/>
      <c r="CS123" s="453"/>
      <c r="CT123" s="453"/>
      <c r="CU123" s="453"/>
      <c r="CV123" s="453"/>
      <c r="CW123" s="453"/>
      <c r="CX123" s="453"/>
      <c r="CY123" s="453"/>
      <c r="CZ123" s="453"/>
      <c r="DA123" s="453"/>
      <c r="DB123" s="453"/>
      <c r="DC123" s="453"/>
      <c r="DD123" s="453"/>
      <c r="DE123" s="453"/>
      <c r="DF123" s="453"/>
      <c r="DG123" s="453"/>
      <c r="DH123" s="453"/>
      <c r="DI123" s="453"/>
      <c r="DJ123" s="453"/>
      <c r="DK123" s="453"/>
      <c r="DL123" s="453"/>
      <c r="DM123" s="453"/>
      <c r="DN123" s="453"/>
      <c r="DO123" s="453"/>
      <c r="DP123" s="453"/>
      <c r="DQ123" s="453"/>
      <c r="DR123" s="453"/>
      <c r="DS123" s="453"/>
      <c r="DT123" s="453"/>
      <c r="DU123" s="453"/>
      <c r="DV123" s="453"/>
      <c r="DW123" s="453"/>
      <c r="DX123" s="453"/>
      <c r="DY123" s="453"/>
      <c r="DZ123" s="453"/>
      <c r="EA123" s="453"/>
      <c r="EB123" s="453"/>
      <c r="EC123" s="453"/>
      <c r="ED123" s="453"/>
      <c r="EE123" s="453"/>
      <c r="EF123" s="453"/>
      <c r="EG123" s="453"/>
      <c r="EH123" s="453"/>
      <c r="EI123" s="453"/>
      <c r="EJ123" s="453"/>
      <c r="EK123" s="453"/>
      <c r="EL123" s="453"/>
      <c r="EM123" s="453"/>
      <c r="EN123" s="453"/>
      <c r="EO123" s="453"/>
      <c r="EP123" s="453"/>
      <c r="EQ123" s="453"/>
      <c r="ER123" s="453"/>
      <c r="ES123" s="453"/>
      <c r="ET123" s="453"/>
      <c r="EU123" s="453"/>
      <c r="EV123" s="453"/>
      <c r="EW123" s="453"/>
      <c r="EX123" s="453"/>
      <c r="EY123" s="453"/>
      <c r="EZ123" s="453"/>
      <c r="FA123" s="453"/>
      <c r="FB123" s="453"/>
      <c r="FC123" s="453"/>
      <c r="FD123" s="453"/>
      <c r="FE123" s="453"/>
      <c r="FF123" s="453"/>
      <c r="FG123" s="453"/>
      <c r="FH123" s="453"/>
      <c r="FI123" s="453"/>
      <c r="FJ123" s="453"/>
      <c r="FK123" s="453"/>
      <c r="FL123" s="453"/>
      <c r="FM123" s="453"/>
      <c r="FN123" s="453"/>
      <c r="FO123" s="453"/>
      <c r="FP123" s="453"/>
      <c r="FQ123" s="453"/>
      <c r="FR123" s="453"/>
      <c r="FS123" s="453"/>
      <c r="FT123" s="453"/>
      <c r="FU123" s="453"/>
      <c r="FV123" s="453"/>
      <c r="FW123" s="453"/>
      <c r="FX123" s="453"/>
      <c r="FY123" s="453"/>
      <c r="FZ123" s="453"/>
      <c r="GA123" s="453"/>
      <c r="GB123" s="453"/>
      <c r="GC123" s="453"/>
      <c r="GD123" s="453"/>
      <c r="GE123" s="453"/>
      <c r="GF123" s="453"/>
      <c r="GG123" s="453"/>
      <c r="GH123" s="453"/>
      <c r="GI123" s="453"/>
      <c r="GJ123" s="453"/>
      <c r="GK123" s="453"/>
      <c r="GL123" s="453"/>
      <c r="GM123" s="453"/>
      <c r="GN123" s="453"/>
      <c r="GO123" s="453"/>
      <c r="GP123" s="453"/>
      <c r="GQ123" s="453"/>
      <c r="GR123" s="453"/>
      <c r="GS123" s="453"/>
      <c r="GT123" s="453"/>
      <c r="GU123" s="453"/>
      <c r="GV123" s="453"/>
      <c r="GW123" s="453"/>
      <c r="GX123" s="453"/>
      <c r="GY123" s="453"/>
      <c r="GZ123" s="453"/>
      <c r="HA123" s="453"/>
      <c r="HB123" s="453"/>
      <c r="HC123" s="453"/>
      <c r="HD123" s="453"/>
      <c r="HE123" s="453"/>
      <c r="HF123" s="453"/>
      <c r="HG123" s="453"/>
      <c r="HH123" s="453"/>
      <c r="HI123" s="453"/>
      <c r="HJ123" s="453"/>
      <c r="HK123" s="453"/>
      <c r="HL123" s="453"/>
      <c r="HM123" s="453"/>
      <c r="HN123" s="453"/>
      <c r="HO123" s="453"/>
      <c r="HP123" s="453"/>
      <c r="HQ123" s="453"/>
      <c r="HR123" s="453"/>
      <c r="HS123" s="453"/>
      <c r="HT123" s="453"/>
      <c r="HU123" s="453"/>
      <c r="HV123" s="453"/>
      <c r="HW123" s="453"/>
      <c r="HX123" s="453"/>
      <c r="HY123" s="453"/>
      <c r="HZ123" s="453"/>
      <c r="IA123" s="453"/>
      <c r="IB123" s="453"/>
      <c r="IC123" s="453"/>
      <c r="ID123" s="453"/>
      <c r="IE123" s="453"/>
      <c r="IF123" s="453"/>
      <c r="IG123" s="453"/>
      <c r="IH123" s="453"/>
      <c r="II123" s="453"/>
      <c r="IJ123" s="453"/>
      <c r="IK123" s="453"/>
      <c r="IL123" s="453"/>
      <c r="IM123" s="453"/>
      <c r="IN123" s="453"/>
      <c r="IO123" s="453"/>
      <c r="IP123" s="453"/>
      <c r="IQ123" s="453"/>
      <c r="IR123" s="453"/>
      <c r="IS123" s="453"/>
      <c r="IT123" s="453"/>
      <c r="IU123" s="453"/>
      <c r="IV123" s="453"/>
    </row>
    <row r="124" spans="1:256" s="80" customFormat="1" ht="54.75" customHeight="1">
      <c r="A124" s="4"/>
      <c r="B124" s="490"/>
      <c r="C124" s="490"/>
      <c r="D124" s="490"/>
      <c r="E124" s="490"/>
      <c r="F124" s="490"/>
      <c r="G124" s="490"/>
      <c r="H124" s="490"/>
      <c r="I124" s="490"/>
      <c r="J124" s="490"/>
      <c r="K124" s="453"/>
      <c r="L124" s="453"/>
      <c r="M124" s="453"/>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3"/>
      <c r="AL124" s="453"/>
      <c r="AM124" s="453"/>
      <c r="AN124" s="453"/>
      <c r="AO124" s="453"/>
      <c r="AP124" s="453"/>
      <c r="AQ124" s="453"/>
      <c r="AR124" s="453"/>
      <c r="AS124" s="453"/>
      <c r="AT124" s="453"/>
      <c r="AU124" s="453"/>
      <c r="AV124" s="453"/>
      <c r="AW124" s="453"/>
      <c r="AX124" s="453"/>
      <c r="AY124" s="453"/>
      <c r="AZ124" s="453"/>
      <c r="BA124" s="453"/>
      <c r="BB124" s="453"/>
      <c r="BC124" s="453"/>
      <c r="BD124" s="453"/>
      <c r="BE124" s="453"/>
      <c r="BF124" s="453"/>
      <c r="BG124" s="453"/>
      <c r="BH124" s="453"/>
      <c r="BI124" s="453"/>
      <c r="BJ124" s="453"/>
      <c r="BK124" s="453"/>
      <c r="BL124" s="453"/>
      <c r="BM124" s="453"/>
      <c r="BN124" s="453"/>
      <c r="BO124" s="453"/>
      <c r="BP124" s="453"/>
      <c r="BQ124" s="453"/>
      <c r="BR124" s="453"/>
      <c r="BS124" s="453"/>
      <c r="BT124" s="453"/>
      <c r="BU124" s="453"/>
      <c r="BV124" s="453"/>
      <c r="BW124" s="453"/>
      <c r="BX124" s="453"/>
      <c r="BY124" s="453"/>
      <c r="BZ124" s="453"/>
      <c r="CA124" s="453"/>
      <c r="CB124" s="453"/>
      <c r="CC124" s="453"/>
      <c r="CD124" s="453"/>
      <c r="CE124" s="453"/>
      <c r="CF124" s="453"/>
      <c r="CG124" s="453"/>
      <c r="CH124" s="453"/>
      <c r="CI124" s="453"/>
      <c r="CJ124" s="453"/>
      <c r="CK124" s="453"/>
      <c r="CL124" s="453"/>
      <c r="CM124" s="453"/>
      <c r="CN124" s="453"/>
      <c r="CO124" s="453"/>
      <c r="CP124" s="453"/>
      <c r="CQ124" s="453"/>
      <c r="CR124" s="453"/>
      <c r="CS124" s="453"/>
      <c r="CT124" s="453"/>
      <c r="CU124" s="453"/>
      <c r="CV124" s="453"/>
      <c r="CW124" s="453"/>
      <c r="CX124" s="453"/>
      <c r="CY124" s="453"/>
      <c r="CZ124" s="453"/>
      <c r="DA124" s="453"/>
      <c r="DB124" s="453"/>
      <c r="DC124" s="453"/>
      <c r="DD124" s="453"/>
      <c r="DE124" s="453"/>
      <c r="DF124" s="453"/>
      <c r="DG124" s="453"/>
      <c r="DH124" s="453"/>
      <c r="DI124" s="453"/>
      <c r="DJ124" s="453"/>
      <c r="DK124" s="453"/>
      <c r="DL124" s="453"/>
      <c r="DM124" s="453"/>
      <c r="DN124" s="453"/>
      <c r="DO124" s="453"/>
      <c r="DP124" s="453"/>
      <c r="DQ124" s="453"/>
      <c r="DR124" s="453"/>
      <c r="DS124" s="453"/>
      <c r="DT124" s="453"/>
      <c r="DU124" s="453"/>
      <c r="DV124" s="453"/>
      <c r="DW124" s="453"/>
      <c r="DX124" s="453"/>
      <c r="DY124" s="453"/>
      <c r="DZ124" s="453"/>
      <c r="EA124" s="453"/>
      <c r="EB124" s="453"/>
      <c r="EC124" s="453"/>
      <c r="ED124" s="453"/>
      <c r="EE124" s="453"/>
      <c r="EF124" s="453"/>
      <c r="EG124" s="453"/>
      <c r="EH124" s="453"/>
      <c r="EI124" s="453"/>
      <c r="EJ124" s="453"/>
      <c r="EK124" s="453"/>
      <c r="EL124" s="453"/>
      <c r="EM124" s="453"/>
      <c r="EN124" s="453"/>
      <c r="EO124" s="453"/>
      <c r="EP124" s="453"/>
      <c r="EQ124" s="453"/>
      <c r="ER124" s="453"/>
      <c r="ES124" s="453"/>
      <c r="ET124" s="453"/>
      <c r="EU124" s="453"/>
      <c r="EV124" s="453"/>
      <c r="EW124" s="453"/>
      <c r="EX124" s="453"/>
      <c r="EY124" s="453"/>
      <c r="EZ124" s="453"/>
      <c r="FA124" s="453"/>
      <c r="FB124" s="453"/>
      <c r="FC124" s="453"/>
      <c r="FD124" s="453"/>
      <c r="FE124" s="453"/>
      <c r="FF124" s="453"/>
      <c r="FG124" s="453"/>
      <c r="FH124" s="453"/>
      <c r="FI124" s="453"/>
      <c r="FJ124" s="453"/>
      <c r="FK124" s="453"/>
      <c r="FL124" s="453"/>
      <c r="FM124" s="453"/>
      <c r="FN124" s="453"/>
      <c r="FO124" s="453"/>
      <c r="FP124" s="453"/>
      <c r="FQ124" s="453"/>
      <c r="FR124" s="453"/>
      <c r="FS124" s="453"/>
      <c r="FT124" s="453"/>
      <c r="FU124" s="453"/>
      <c r="FV124" s="453"/>
      <c r="FW124" s="453"/>
      <c r="FX124" s="453"/>
      <c r="FY124" s="453"/>
      <c r="FZ124" s="453"/>
      <c r="GA124" s="453"/>
      <c r="GB124" s="453"/>
      <c r="GC124" s="453"/>
      <c r="GD124" s="453"/>
      <c r="GE124" s="453"/>
      <c r="GF124" s="453"/>
      <c r="GG124" s="453"/>
      <c r="GH124" s="453"/>
      <c r="GI124" s="453"/>
      <c r="GJ124" s="453"/>
      <c r="GK124" s="453"/>
      <c r="GL124" s="453"/>
      <c r="GM124" s="453"/>
      <c r="GN124" s="453"/>
      <c r="GO124" s="453"/>
      <c r="GP124" s="453"/>
      <c r="GQ124" s="453"/>
      <c r="GR124" s="453"/>
      <c r="GS124" s="453"/>
      <c r="GT124" s="453"/>
      <c r="GU124" s="453"/>
      <c r="GV124" s="453"/>
      <c r="GW124" s="453"/>
      <c r="GX124" s="453"/>
      <c r="GY124" s="453"/>
      <c r="GZ124" s="453"/>
      <c r="HA124" s="453"/>
      <c r="HB124" s="453"/>
      <c r="HC124" s="453"/>
      <c r="HD124" s="453"/>
      <c r="HE124" s="453"/>
      <c r="HF124" s="453"/>
      <c r="HG124" s="453"/>
      <c r="HH124" s="453"/>
      <c r="HI124" s="453"/>
      <c r="HJ124" s="453"/>
      <c r="HK124" s="453"/>
      <c r="HL124" s="453"/>
      <c r="HM124" s="453"/>
      <c r="HN124" s="453"/>
      <c r="HO124" s="453"/>
      <c r="HP124" s="453"/>
      <c r="HQ124" s="453"/>
      <c r="HR124" s="453"/>
      <c r="HS124" s="453"/>
      <c r="HT124" s="453"/>
      <c r="HU124" s="453"/>
      <c r="HV124" s="453"/>
      <c r="HW124" s="453"/>
      <c r="HX124" s="453"/>
      <c r="HY124" s="453"/>
      <c r="HZ124" s="453"/>
      <c r="IA124" s="453"/>
      <c r="IB124" s="453"/>
      <c r="IC124" s="453"/>
      <c r="ID124" s="453"/>
      <c r="IE124" s="453"/>
      <c r="IF124" s="453"/>
      <c r="IG124" s="453"/>
      <c r="IH124" s="453"/>
      <c r="II124" s="453"/>
      <c r="IJ124" s="453"/>
      <c r="IK124" s="453"/>
      <c r="IL124" s="453"/>
      <c r="IM124" s="453"/>
      <c r="IN124" s="453"/>
      <c r="IO124" s="453"/>
      <c r="IP124" s="453"/>
      <c r="IQ124" s="453"/>
      <c r="IR124" s="453"/>
      <c r="IS124" s="453"/>
      <c r="IT124" s="453"/>
      <c r="IU124" s="453"/>
      <c r="IV124" s="453"/>
    </row>
    <row r="125" spans="1:256" s="80" customFormat="1" ht="41.25" customHeight="1">
      <c r="A125" s="4"/>
      <c r="B125" s="490"/>
      <c r="C125" s="490"/>
      <c r="D125" s="490"/>
      <c r="E125" s="490"/>
      <c r="F125" s="490"/>
      <c r="G125" s="490"/>
      <c r="H125" s="490"/>
      <c r="I125" s="490"/>
      <c r="J125" s="490"/>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3"/>
      <c r="AL125" s="453"/>
      <c r="AM125" s="453"/>
      <c r="AN125" s="453"/>
      <c r="AO125" s="453"/>
      <c r="AP125" s="453"/>
      <c r="AQ125" s="453"/>
      <c r="AR125" s="453"/>
      <c r="AS125" s="453"/>
      <c r="AT125" s="453"/>
      <c r="AU125" s="453"/>
      <c r="AV125" s="453"/>
      <c r="AW125" s="453"/>
      <c r="AX125" s="453"/>
      <c r="AY125" s="453"/>
      <c r="AZ125" s="453"/>
      <c r="BA125" s="453"/>
      <c r="BB125" s="453"/>
      <c r="BC125" s="453"/>
      <c r="BD125" s="453"/>
      <c r="BE125" s="453"/>
      <c r="BF125" s="453"/>
      <c r="BG125" s="453"/>
      <c r="BH125" s="453"/>
      <c r="BI125" s="453"/>
      <c r="BJ125" s="453"/>
      <c r="BK125" s="453"/>
      <c r="BL125" s="453"/>
      <c r="BM125" s="453"/>
      <c r="BN125" s="453"/>
      <c r="BO125" s="453"/>
      <c r="BP125" s="453"/>
      <c r="BQ125" s="453"/>
      <c r="BR125" s="453"/>
      <c r="BS125" s="453"/>
      <c r="BT125" s="453"/>
      <c r="BU125" s="453"/>
      <c r="BV125" s="453"/>
      <c r="BW125" s="453"/>
      <c r="BX125" s="453"/>
      <c r="BY125" s="453"/>
      <c r="BZ125" s="453"/>
      <c r="CA125" s="453"/>
      <c r="CB125" s="453"/>
      <c r="CC125" s="453"/>
      <c r="CD125" s="453"/>
      <c r="CE125" s="453"/>
      <c r="CF125" s="453"/>
      <c r="CG125" s="453"/>
      <c r="CH125" s="453"/>
      <c r="CI125" s="453"/>
      <c r="CJ125" s="453"/>
      <c r="CK125" s="453"/>
      <c r="CL125" s="453"/>
      <c r="CM125" s="453"/>
      <c r="CN125" s="453"/>
      <c r="CO125" s="453"/>
      <c r="CP125" s="453"/>
      <c r="CQ125" s="453"/>
      <c r="CR125" s="453"/>
      <c r="CS125" s="453"/>
      <c r="CT125" s="453"/>
      <c r="CU125" s="453"/>
      <c r="CV125" s="453"/>
      <c r="CW125" s="453"/>
      <c r="CX125" s="453"/>
      <c r="CY125" s="453"/>
      <c r="CZ125" s="453"/>
      <c r="DA125" s="453"/>
      <c r="DB125" s="453"/>
      <c r="DC125" s="453"/>
      <c r="DD125" s="453"/>
      <c r="DE125" s="453"/>
      <c r="DF125" s="453"/>
      <c r="DG125" s="453"/>
      <c r="DH125" s="453"/>
      <c r="DI125" s="453"/>
      <c r="DJ125" s="453"/>
      <c r="DK125" s="453"/>
      <c r="DL125" s="453"/>
      <c r="DM125" s="453"/>
      <c r="DN125" s="453"/>
      <c r="DO125" s="453"/>
      <c r="DP125" s="453"/>
      <c r="DQ125" s="453"/>
      <c r="DR125" s="453"/>
      <c r="DS125" s="453"/>
      <c r="DT125" s="453"/>
      <c r="DU125" s="453"/>
      <c r="DV125" s="453"/>
      <c r="DW125" s="453"/>
      <c r="DX125" s="453"/>
      <c r="DY125" s="453"/>
      <c r="DZ125" s="453"/>
      <c r="EA125" s="453"/>
      <c r="EB125" s="453"/>
      <c r="EC125" s="453"/>
      <c r="ED125" s="453"/>
      <c r="EE125" s="453"/>
      <c r="EF125" s="453"/>
      <c r="EG125" s="453"/>
      <c r="EH125" s="453"/>
      <c r="EI125" s="453"/>
      <c r="EJ125" s="453"/>
      <c r="EK125" s="453"/>
      <c r="EL125" s="453"/>
      <c r="EM125" s="453"/>
      <c r="EN125" s="453"/>
      <c r="EO125" s="453"/>
      <c r="EP125" s="453"/>
      <c r="EQ125" s="453"/>
      <c r="ER125" s="453"/>
      <c r="ES125" s="453"/>
      <c r="ET125" s="453"/>
      <c r="EU125" s="453"/>
      <c r="EV125" s="453"/>
      <c r="EW125" s="453"/>
      <c r="EX125" s="453"/>
      <c r="EY125" s="453"/>
      <c r="EZ125" s="453"/>
      <c r="FA125" s="453"/>
      <c r="FB125" s="453"/>
      <c r="FC125" s="453"/>
      <c r="FD125" s="453"/>
      <c r="FE125" s="453"/>
      <c r="FF125" s="453"/>
      <c r="FG125" s="453"/>
      <c r="FH125" s="453"/>
      <c r="FI125" s="453"/>
      <c r="FJ125" s="453"/>
      <c r="FK125" s="453"/>
      <c r="FL125" s="453"/>
      <c r="FM125" s="453"/>
      <c r="FN125" s="453"/>
      <c r="FO125" s="453"/>
      <c r="FP125" s="453"/>
      <c r="FQ125" s="453"/>
      <c r="FR125" s="453"/>
      <c r="FS125" s="453"/>
      <c r="FT125" s="453"/>
      <c r="FU125" s="453"/>
      <c r="FV125" s="453"/>
      <c r="FW125" s="453"/>
      <c r="FX125" s="453"/>
      <c r="FY125" s="453"/>
      <c r="FZ125" s="453"/>
      <c r="GA125" s="453"/>
      <c r="GB125" s="453"/>
      <c r="GC125" s="453"/>
      <c r="GD125" s="453"/>
      <c r="GE125" s="453"/>
      <c r="GF125" s="453"/>
      <c r="GG125" s="453"/>
      <c r="GH125" s="453"/>
      <c r="GI125" s="453"/>
      <c r="GJ125" s="453"/>
      <c r="GK125" s="453"/>
      <c r="GL125" s="453"/>
      <c r="GM125" s="453"/>
      <c r="GN125" s="453"/>
      <c r="GO125" s="453"/>
      <c r="GP125" s="453"/>
      <c r="GQ125" s="453"/>
      <c r="GR125" s="453"/>
      <c r="GS125" s="453"/>
      <c r="GT125" s="453"/>
      <c r="GU125" s="453"/>
      <c r="GV125" s="453"/>
      <c r="GW125" s="453"/>
      <c r="GX125" s="453"/>
      <c r="GY125" s="453"/>
      <c r="GZ125" s="453"/>
      <c r="HA125" s="453"/>
      <c r="HB125" s="453"/>
      <c r="HC125" s="453"/>
      <c r="HD125" s="453"/>
      <c r="HE125" s="453"/>
      <c r="HF125" s="453"/>
      <c r="HG125" s="453"/>
      <c r="HH125" s="453"/>
      <c r="HI125" s="453"/>
      <c r="HJ125" s="453"/>
      <c r="HK125" s="453"/>
      <c r="HL125" s="453"/>
      <c r="HM125" s="453"/>
      <c r="HN125" s="453"/>
      <c r="HO125" s="453"/>
      <c r="HP125" s="453"/>
      <c r="HQ125" s="453"/>
      <c r="HR125" s="453"/>
      <c r="HS125" s="453"/>
      <c r="HT125" s="453"/>
      <c r="HU125" s="453"/>
      <c r="HV125" s="453"/>
      <c r="HW125" s="453"/>
      <c r="HX125" s="453"/>
      <c r="HY125" s="453"/>
      <c r="HZ125" s="453"/>
      <c r="IA125" s="453"/>
      <c r="IB125" s="453"/>
      <c r="IC125" s="453"/>
      <c r="ID125" s="453"/>
      <c r="IE125" s="453"/>
      <c r="IF125" s="453"/>
      <c r="IG125" s="453"/>
      <c r="IH125" s="453"/>
      <c r="II125" s="453"/>
      <c r="IJ125" s="453"/>
      <c r="IK125" s="453"/>
      <c r="IL125" s="453"/>
      <c r="IM125" s="453"/>
      <c r="IN125" s="453"/>
      <c r="IO125" s="453"/>
      <c r="IP125" s="453"/>
      <c r="IQ125" s="453"/>
      <c r="IR125" s="453"/>
      <c r="IS125" s="453"/>
      <c r="IT125" s="453"/>
      <c r="IU125" s="453"/>
      <c r="IV125" s="453"/>
    </row>
    <row r="126" spans="1:256" s="80" customFormat="1" ht="27.75" customHeight="1">
      <c r="A126" s="4"/>
      <c r="B126" s="493" t="s">
        <v>921</v>
      </c>
      <c r="C126" s="493"/>
      <c r="D126" s="493"/>
      <c r="E126" s="493"/>
      <c r="F126" s="493"/>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c r="EO126" s="79"/>
      <c r="EP126" s="79"/>
      <c r="EQ126" s="79"/>
      <c r="ER126" s="79"/>
      <c r="ES126" s="79"/>
      <c r="ET126" s="79"/>
      <c r="EU126" s="79"/>
      <c r="EV126" s="79"/>
      <c r="EW126" s="79"/>
      <c r="EX126" s="79"/>
      <c r="EY126" s="79"/>
      <c r="EZ126" s="79"/>
      <c r="FA126" s="79"/>
      <c r="FB126" s="79"/>
      <c r="FC126" s="79"/>
      <c r="FD126" s="79"/>
      <c r="FE126" s="79"/>
      <c r="FF126" s="79"/>
      <c r="FG126" s="79"/>
      <c r="FH126" s="79"/>
      <c r="FI126" s="79"/>
      <c r="FJ126" s="79"/>
      <c r="FK126" s="79"/>
      <c r="FL126" s="79"/>
      <c r="FM126" s="79"/>
      <c r="FN126" s="79"/>
      <c r="FO126" s="79"/>
      <c r="FP126" s="79"/>
      <c r="FQ126" s="79"/>
      <c r="FR126" s="79"/>
      <c r="FS126" s="79"/>
      <c r="FT126" s="79"/>
      <c r="FU126" s="79"/>
      <c r="FV126" s="79"/>
      <c r="FW126" s="79"/>
      <c r="FX126" s="79"/>
      <c r="FY126" s="79"/>
      <c r="FZ126" s="79"/>
      <c r="GA126" s="79"/>
      <c r="GB126" s="79"/>
      <c r="GC126" s="79"/>
      <c r="GD126" s="79"/>
      <c r="GE126" s="79"/>
      <c r="GF126" s="79"/>
      <c r="GG126" s="79"/>
      <c r="GH126" s="79"/>
      <c r="GI126" s="79"/>
      <c r="GJ126" s="79"/>
      <c r="GK126" s="79"/>
      <c r="GL126" s="79"/>
      <c r="GM126" s="79"/>
      <c r="GN126" s="79"/>
      <c r="GO126" s="79"/>
      <c r="GP126" s="79"/>
      <c r="GQ126" s="79"/>
      <c r="GR126" s="79"/>
      <c r="GS126" s="79"/>
      <c r="GT126" s="79"/>
      <c r="GU126" s="79"/>
      <c r="GV126" s="79"/>
      <c r="GW126" s="79"/>
      <c r="GX126" s="79"/>
      <c r="GY126" s="79"/>
      <c r="GZ126" s="79"/>
      <c r="HA126" s="79"/>
      <c r="HB126" s="79"/>
      <c r="HC126" s="79"/>
      <c r="HD126" s="79"/>
      <c r="HE126" s="79"/>
      <c r="HF126" s="79"/>
      <c r="HG126" s="79"/>
      <c r="HH126" s="79"/>
      <c r="HI126" s="79"/>
      <c r="HJ126" s="79"/>
      <c r="HK126" s="79"/>
      <c r="HL126" s="79"/>
      <c r="HM126" s="79"/>
      <c r="HN126" s="79"/>
      <c r="HO126" s="79"/>
      <c r="HP126" s="79"/>
      <c r="HQ126" s="79"/>
      <c r="HR126" s="79"/>
      <c r="HS126" s="79"/>
      <c r="HT126" s="79"/>
      <c r="HU126" s="79"/>
      <c r="HV126" s="79"/>
      <c r="HW126" s="79"/>
      <c r="HX126" s="79"/>
      <c r="HY126" s="79"/>
      <c r="HZ126" s="79"/>
      <c r="IA126" s="79"/>
      <c r="IB126" s="79"/>
      <c r="IC126" s="79"/>
      <c r="ID126" s="79"/>
      <c r="IE126" s="79"/>
      <c r="IF126" s="79"/>
      <c r="IG126" s="79"/>
      <c r="IH126" s="79"/>
      <c r="II126" s="79"/>
      <c r="IJ126" s="79"/>
      <c r="IK126" s="79"/>
      <c r="IL126" s="79"/>
      <c r="IM126" s="79"/>
      <c r="IN126" s="79"/>
      <c r="IO126" s="79"/>
      <c r="IP126" s="79"/>
      <c r="IQ126" s="79"/>
      <c r="IR126" s="79"/>
      <c r="IS126" s="79"/>
      <c r="IT126" s="79"/>
      <c r="IU126" s="79"/>
      <c r="IV126" s="79"/>
    </row>
    <row r="127" spans="1:256" s="80" customFormat="1" ht="26.25" customHeight="1">
      <c r="A127" s="4"/>
      <c r="B127" s="504" t="s">
        <v>922</v>
      </c>
      <c r="C127" s="504"/>
      <c r="D127" s="504"/>
      <c r="E127" s="504"/>
      <c r="F127" s="504"/>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c r="EO127" s="79"/>
      <c r="EP127" s="79"/>
      <c r="EQ127" s="79"/>
      <c r="ER127" s="79"/>
      <c r="ES127" s="79"/>
      <c r="ET127" s="79"/>
      <c r="EU127" s="79"/>
      <c r="EV127" s="79"/>
      <c r="EW127" s="79"/>
      <c r="EX127" s="79"/>
      <c r="EY127" s="79"/>
      <c r="EZ127" s="79"/>
      <c r="FA127" s="79"/>
      <c r="FB127" s="79"/>
      <c r="FC127" s="79"/>
      <c r="FD127" s="79"/>
      <c r="FE127" s="79"/>
      <c r="FF127" s="79"/>
      <c r="FG127" s="79"/>
      <c r="FH127" s="79"/>
      <c r="FI127" s="79"/>
      <c r="FJ127" s="79"/>
      <c r="FK127" s="79"/>
      <c r="FL127" s="79"/>
      <c r="FM127" s="79"/>
      <c r="FN127" s="79"/>
      <c r="FO127" s="79"/>
      <c r="FP127" s="79"/>
      <c r="FQ127" s="79"/>
      <c r="FR127" s="79"/>
      <c r="FS127" s="79"/>
      <c r="FT127" s="79"/>
      <c r="FU127" s="79"/>
      <c r="FV127" s="79"/>
      <c r="FW127" s="79"/>
      <c r="FX127" s="79"/>
      <c r="FY127" s="79"/>
      <c r="FZ127" s="79"/>
      <c r="GA127" s="79"/>
      <c r="GB127" s="79"/>
      <c r="GC127" s="79"/>
      <c r="GD127" s="79"/>
      <c r="GE127" s="79"/>
      <c r="GF127" s="79"/>
      <c r="GG127" s="79"/>
      <c r="GH127" s="79"/>
      <c r="GI127" s="79"/>
      <c r="GJ127" s="79"/>
      <c r="GK127" s="79"/>
      <c r="GL127" s="79"/>
      <c r="GM127" s="79"/>
      <c r="GN127" s="79"/>
      <c r="GO127" s="79"/>
      <c r="GP127" s="79"/>
      <c r="GQ127" s="79"/>
      <c r="GR127" s="79"/>
      <c r="GS127" s="79"/>
      <c r="GT127" s="79"/>
      <c r="GU127" s="79"/>
      <c r="GV127" s="79"/>
      <c r="GW127" s="79"/>
      <c r="GX127" s="79"/>
      <c r="GY127" s="79"/>
      <c r="GZ127" s="79"/>
      <c r="HA127" s="79"/>
      <c r="HB127" s="79"/>
      <c r="HC127" s="79"/>
      <c r="HD127" s="79"/>
      <c r="HE127" s="79"/>
      <c r="HF127" s="79"/>
      <c r="HG127" s="79"/>
      <c r="HH127" s="79"/>
      <c r="HI127" s="79"/>
      <c r="HJ127" s="79"/>
      <c r="HK127" s="79"/>
      <c r="HL127" s="79"/>
      <c r="HM127" s="79"/>
      <c r="HN127" s="79"/>
      <c r="HO127" s="79"/>
      <c r="HP127" s="79"/>
      <c r="HQ127" s="79"/>
      <c r="HR127" s="79"/>
      <c r="HS127" s="79"/>
      <c r="HT127" s="79"/>
      <c r="HU127" s="79"/>
      <c r="HV127" s="79"/>
      <c r="HW127" s="79"/>
      <c r="HX127" s="79"/>
      <c r="HY127" s="79"/>
      <c r="HZ127" s="79"/>
      <c r="IA127" s="79"/>
      <c r="IB127" s="79"/>
      <c r="IC127" s="79"/>
      <c r="ID127" s="79"/>
      <c r="IE127" s="79"/>
      <c r="IF127" s="79"/>
      <c r="IG127" s="79"/>
      <c r="IH127" s="79"/>
      <c r="II127" s="79"/>
      <c r="IJ127" s="79"/>
      <c r="IK127" s="79"/>
      <c r="IL127" s="79"/>
      <c r="IM127" s="79"/>
      <c r="IN127" s="79"/>
      <c r="IO127" s="79"/>
      <c r="IP127" s="79"/>
      <c r="IQ127" s="79"/>
      <c r="IR127" s="79"/>
      <c r="IS127" s="79"/>
      <c r="IT127" s="79"/>
      <c r="IU127" s="79"/>
      <c r="IV127" s="79"/>
    </row>
    <row r="128" spans="1:256" s="80" customFormat="1" ht="26.25" customHeight="1">
      <c r="A128" s="4"/>
      <c r="B128" s="505" t="s">
        <v>665</v>
      </c>
      <c r="C128" s="505"/>
      <c r="D128" s="505"/>
      <c r="E128" s="505"/>
      <c r="F128" s="505"/>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c r="EO128" s="79"/>
      <c r="EP128" s="79"/>
      <c r="EQ128" s="79"/>
      <c r="ER128" s="79"/>
      <c r="ES128" s="79"/>
      <c r="ET128" s="79"/>
      <c r="EU128" s="79"/>
      <c r="EV128" s="79"/>
      <c r="EW128" s="79"/>
      <c r="EX128" s="79"/>
      <c r="EY128" s="79"/>
      <c r="EZ128" s="79"/>
      <c r="FA128" s="79"/>
      <c r="FB128" s="79"/>
      <c r="FC128" s="79"/>
      <c r="FD128" s="79"/>
      <c r="FE128" s="79"/>
      <c r="FF128" s="79"/>
      <c r="FG128" s="79"/>
      <c r="FH128" s="79"/>
      <c r="FI128" s="79"/>
      <c r="FJ128" s="79"/>
      <c r="FK128" s="79"/>
      <c r="FL128" s="79"/>
      <c r="FM128" s="79"/>
      <c r="FN128" s="79"/>
      <c r="FO128" s="79"/>
      <c r="FP128" s="79"/>
      <c r="FQ128" s="79"/>
      <c r="FR128" s="79"/>
      <c r="FS128" s="79"/>
      <c r="FT128" s="79"/>
      <c r="FU128" s="79"/>
      <c r="FV128" s="79"/>
      <c r="FW128" s="79"/>
      <c r="FX128" s="79"/>
      <c r="FY128" s="79"/>
      <c r="FZ128" s="79"/>
      <c r="GA128" s="79"/>
      <c r="GB128" s="79"/>
      <c r="GC128" s="79"/>
      <c r="GD128" s="79"/>
      <c r="GE128" s="79"/>
      <c r="GF128" s="79"/>
      <c r="GG128" s="79"/>
      <c r="GH128" s="79"/>
      <c r="GI128" s="79"/>
      <c r="GJ128" s="79"/>
      <c r="GK128" s="79"/>
      <c r="GL128" s="79"/>
      <c r="GM128" s="79"/>
      <c r="GN128" s="79"/>
      <c r="GO128" s="79"/>
      <c r="GP128" s="79"/>
      <c r="GQ128" s="79"/>
      <c r="GR128" s="79"/>
      <c r="GS128" s="79"/>
      <c r="GT128" s="79"/>
      <c r="GU128" s="79"/>
      <c r="GV128" s="79"/>
      <c r="GW128" s="79"/>
      <c r="GX128" s="79"/>
      <c r="GY128" s="79"/>
      <c r="GZ128" s="79"/>
      <c r="HA128" s="79"/>
      <c r="HB128" s="79"/>
      <c r="HC128" s="79"/>
      <c r="HD128" s="79"/>
      <c r="HE128" s="79"/>
      <c r="HF128" s="79"/>
      <c r="HG128" s="79"/>
      <c r="HH128" s="79"/>
      <c r="HI128" s="79"/>
      <c r="HJ128" s="79"/>
      <c r="HK128" s="79"/>
      <c r="HL128" s="79"/>
      <c r="HM128" s="79"/>
      <c r="HN128" s="79"/>
      <c r="HO128" s="79"/>
      <c r="HP128" s="79"/>
      <c r="HQ128" s="79"/>
      <c r="HR128" s="79"/>
      <c r="HS128" s="79"/>
      <c r="HT128" s="79"/>
      <c r="HU128" s="79"/>
      <c r="HV128" s="79"/>
      <c r="HW128" s="79"/>
      <c r="HX128" s="79"/>
      <c r="HY128" s="79"/>
      <c r="HZ128" s="79"/>
      <c r="IA128" s="79"/>
      <c r="IB128" s="79"/>
      <c r="IC128" s="79"/>
      <c r="ID128" s="79"/>
      <c r="IE128" s="79"/>
      <c r="IF128" s="79"/>
      <c r="IG128" s="79"/>
      <c r="IH128" s="79"/>
      <c r="II128" s="79"/>
      <c r="IJ128" s="79"/>
      <c r="IK128" s="79"/>
      <c r="IL128" s="79"/>
      <c r="IM128" s="79"/>
      <c r="IN128" s="79"/>
      <c r="IO128" s="79"/>
      <c r="IP128" s="79"/>
      <c r="IQ128" s="79"/>
      <c r="IR128" s="79"/>
      <c r="IS128" s="79"/>
      <c r="IT128" s="79"/>
      <c r="IU128" s="79"/>
      <c r="IV128" s="79"/>
    </row>
    <row r="129" spans="1:256" s="80" customFormat="1" ht="54.75" customHeight="1">
      <c r="A129" s="4"/>
      <c r="B129" s="491"/>
      <c r="C129" s="473" t="s">
        <v>628</v>
      </c>
      <c r="D129" s="473" t="s">
        <v>630</v>
      </c>
      <c r="E129" s="473" t="s">
        <v>629</v>
      </c>
      <c r="F129" s="473" t="s">
        <v>687</v>
      </c>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c r="FJ129" s="79"/>
      <c r="FK129" s="79"/>
      <c r="FL129" s="79"/>
      <c r="FM129" s="79"/>
      <c r="FN129" s="79"/>
      <c r="FO129" s="79"/>
      <c r="FP129" s="79"/>
      <c r="FQ129" s="79"/>
      <c r="FR129" s="79"/>
      <c r="FS129" s="79"/>
      <c r="FT129" s="79"/>
      <c r="FU129" s="79"/>
      <c r="FV129" s="79"/>
      <c r="FW129" s="79"/>
      <c r="FX129" s="79"/>
      <c r="FY129" s="79"/>
      <c r="FZ129" s="79"/>
      <c r="GA129" s="79"/>
      <c r="GB129" s="79"/>
      <c r="GC129" s="79"/>
      <c r="GD129" s="79"/>
      <c r="GE129" s="79"/>
      <c r="GF129" s="79"/>
      <c r="GG129" s="79"/>
      <c r="GH129" s="79"/>
      <c r="GI129" s="79"/>
      <c r="GJ129" s="79"/>
      <c r="GK129" s="79"/>
      <c r="GL129" s="79"/>
      <c r="GM129" s="79"/>
      <c r="GN129" s="79"/>
      <c r="GO129" s="79"/>
      <c r="GP129" s="79"/>
      <c r="GQ129" s="79"/>
      <c r="GR129" s="79"/>
      <c r="GS129" s="79"/>
      <c r="GT129" s="79"/>
      <c r="GU129" s="79"/>
      <c r="GV129" s="79"/>
      <c r="GW129" s="79"/>
      <c r="GX129" s="79"/>
      <c r="GY129" s="79"/>
      <c r="GZ129" s="79"/>
      <c r="HA129" s="79"/>
      <c r="HB129" s="79"/>
      <c r="HC129" s="79"/>
      <c r="HD129" s="79"/>
      <c r="HE129" s="79"/>
      <c r="HF129" s="79"/>
      <c r="HG129" s="79"/>
      <c r="HH129" s="79"/>
      <c r="HI129" s="79"/>
      <c r="HJ129" s="79"/>
      <c r="HK129" s="79"/>
      <c r="HL129" s="79"/>
      <c r="HM129" s="79"/>
      <c r="HN129" s="79"/>
      <c r="HO129" s="79"/>
      <c r="HP129" s="79"/>
      <c r="HQ129" s="79"/>
      <c r="HR129" s="79"/>
      <c r="HS129" s="79"/>
      <c r="HT129" s="79"/>
      <c r="HU129" s="79"/>
      <c r="HV129" s="79"/>
      <c r="HW129" s="79"/>
      <c r="HX129" s="79"/>
      <c r="HY129" s="79"/>
      <c r="HZ129" s="79"/>
      <c r="IA129" s="79"/>
      <c r="IB129" s="79"/>
      <c r="IC129" s="79"/>
      <c r="ID129" s="79"/>
      <c r="IE129" s="79"/>
      <c r="IF129" s="79"/>
      <c r="IG129" s="79"/>
      <c r="IH129" s="79"/>
      <c r="II129" s="79"/>
      <c r="IJ129" s="79"/>
      <c r="IK129" s="79"/>
      <c r="IL129" s="79"/>
      <c r="IM129" s="79"/>
      <c r="IN129" s="79"/>
      <c r="IO129" s="79"/>
      <c r="IP129" s="79"/>
      <c r="IQ129" s="79"/>
      <c r="IR129" s="79"/>
      <c r="IS129" s="79"/>
      <c r="IT129" s="79"/>
      <c r="IU129" s="79"/>
      <c r="IV129" s="79"/>
    </row>
    <row r="130" spans="1:256" s="80" customFormat="1" ht="24" customHeight="1">
      <c r="A130" s="4"/>
      <c r="B130" s="492"/>
      <c r="C130" s="474"/>
      <c r="D130" s="474"/>
      <c r="E130" s="474"/>
      <c r="F130" s="474"/>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c r="BL130" s="79"/>
      <c r="BM130" s="79"/>
      <c r="BN130" s="79"/>
      <c r="BO130" s="79"/>
      <c r="BP130" s="79"/>
      <c r="BQ130" s="79"/>
      <c r="BR130" s="79"/>
      <c r="BS130" s="79"/>
      <c r="BT130" s="79"/>
      <c r="BU130" s="79"/>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c r="EO130" s="79"/>
      <c r="EP130" s="79"/>
      <c r="EQ130" s="79"/>
      <c r="ER130" s="79"/>
      <c r="ES130" s="79"/>
      <c r="ET130" s="79"/>
      <c r="EU130" s="79"/>
      <c r="EV130" s="79"/>
      <c r="EW130" s="79"/>
      <c r="EX130" s="79"/>
      <c r="EY130" s="79"/>
      <c r="EZ130" s="79"/>
      <c r="FA130" s="79"/>
      <c r="FB130" s="79"/>
      <c r="FC130" s="79"/>
      <c r="FD130" s="79"/>
      <c r="FE130" s="79"/>
      <c r="FF130" s="79"/>
      <c r="FG130" s="79"/>
      <c r="FH130" s="79"/>
      <c r="FI130" s="79"/>
      <c r="FJ130" s="79"/>
      <c r="FK130" s="79"/>
      <c r="FL130" s="79"/>
      <c r="FM130" s="79"/>
      <c r="FN130" s="79"/>
      <c r="FO130" s="79"/>
      <c r="FP130" s="79"/>
      <c r="FQ130" s="79"/>
      <c r="FR130" s="79"/>
      <c r="FS130" s="79"/>
      <c r="FT130" s="79"/>
      <c r="FU130" s="79"/>
      <c r="FV130" s="79"/>
      <c r="FW130" s="79"/>
      <c r="FX130" s="79"/>
      <c r="FY130" s="79"/>
      <c r="FZ130" s="79"/>
      <c r="GA130" s="79"/>
      <c r="GB130" s="79"/>
      <c r="GC130" s="79"/>
      <c r="GD130" s="79"/>
      <c r="GE130" s="79"/>
      <c r="GF130" s="79"/>
      <c r="GG130" s="79"/>
      <c r="GH130" s="79"/>
      <c r="GI130" s="79"/>
      <c r="GJ130" s="79"/>
      <c r="GK130" s="79"/>
      <c r="GL130" s="79"/>
      <c r="GM130" s="79"/>
      <c r="GN130" s="79"/>
      <c r="GO130" s="79"/>
      <c r="GP130" s="79"/>
      <c r="GQ130" s="79"/>
      <c r="GR130" s="79"/>
      <c r="GS130" s="79"/>
      <c r="GT130" s="79"/>
      <c r="GU130" s="79"/>
      <c r="GV130" s="79"/>
      <c r="GW130" s="79"/>
      <c r="GX130" s="79"/>
      <c r="GY130" s="79"/>
      <c r="GZ130" s="79"/>
      <c r="HA130" s="79"/>
      <c r="HB130" s="79"/>
      <c r="HC130" s="79"/>
      <c r="HD130" s="79"/>
      <c r="HE130" s="79"/>
      <c r="HF130" s="79"/>
      <c r="HG130" s="79"/>
      <c r="HH130" s="79"/>
      <c r="HI130" s="79"/>
      <c r="HJ130" s="79"/>
      <c r="HK130" s="79"/>
      <c r="HL130" s="79"/>
      <c r="HM130" s="79"/>
      <c r="HN130" s="79"/>
      <c r="HO130" s="79"/>
      <c r="HP130" s="79"/>
      <c r="HQ130" s="79"/>
      <c r="HR130" s="79"/>
      <c r="HS130" s="79"/>
      <c r="HT130" s="79"/>
      <c r="HU130" s="79"/>
      <c r="HV130" s="79"/>
      <c r="HW130" s="79"/>
      <c r="HX130" s="79"/>
      <c r="HY130" s="79"/>
      <c r="HZ130" s="79"/>
      <c r="IA130" s="79"/>
      <c r="IB130" s="79"/>
      <c r="IC130" s="79"/>
      <c r="ID130" s="79"/>
      <c r="IE130" s="79"/>
      <c r="IF130" s="79"/>
      <c r="IG130" s="79"/>
      <c r="IH130" s="79"/>
      <c r="II130" s="79"/>
      <c r="IJ130" s="79"/>
      <c r="IK130" s="79"/>
      <c r="IL130" s="79"/>
      <c r="IM130" s="79"/>
      <c r="IN130" s="79"/>
      <c r="IO130" s="79"/>
      <c r="IP130" s="79"/>
      <c r="IQ130" s="79"/>
      <c r="IR130" s="79"/>
      <c r="IS130" s="79"/>
      <c r="IT130" s="79"/>
      <c r="IU130" s="79"/>
      <c r="IV130" s="79"/>
    </row>
    <row r="131" spans="1:256" s="80" customFormat="1" ht="51.75" customHeight="1">
      <c r="A131" s="81" t="s">
        <v>666</v>
      </c>
      <c r="B131" s="82" t="s">
        <v>674</v>
      </c>
      <c r="C131" s="393">
        <v>921</v>
      </c>
      <c r="D131" s="393">
        <v>353</v>
      </c>
      <c r="E131" s="393">
        <v>1578</v>
      </c>
      <c r="F131" s="393">
        <f>SUM(C131,D131,E131)</f>
        <v>2852</v>
      </c>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c r="BL131" s="79"/>
      <c r="BM131" s="79"/>
      <c r="BN131" s="79"/>
      <c r="BO131" s="79"/>
      <c r="BP131" s="79"/>
      <c r="BQ131" s="79"/>
      <c r="BR131" s="79"/>
      <c r="BS131" s="79"/>
      <c r="BT131" s="79"/>
      <c r="BU131" s="79"/>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c r="EO131" s="79"/>
      <c r="EP131" s="79"/>
      <c r="EQ131" s="79"/>
      <c r="ER131" s="79"/>
      <c r="ES131" s="79"/>
      <c r="ET131" s="79"/>
      <c r="EU131" s="79"/>
      <c r="EV131" s="79"/>
      <c r="EW131" s="79"/>
      <c r="EX131" s="79"/>
      <c r="EY131" s="79"/>
      <c r="EZ131" s="79"/>
      <c r="FA131" s="79"/>
      <c r="FB131" s="79"/>
      <c r="FC131" s="79"/>
      <c r="FD131" s="79"/>
      <c r="FE131" s="79"/>
      <c r="FF131" s="79"/>
      <c r="FG131" s="79"/>
      <c r="FH131" s="79"/>
      <c r="FI131" s="79"/>
      <c r="FJ131" s="79"/>
      <c r="FK131" s="79"/>
      <c r="FL131" s="79"/>
      <c r="FM131" s="79"/>
      <c r="FN131" s="79"/>
      <c r="FO131" s="79"/>
      <c r="FP131" s="79"/>
      <c r="FQ131" s="79"/>
      <c r="FR131" s="79"/>
      <c r="FS131" s="79"/>
      <c r="FT131" s="79"/>
      <c r="FU131" s="79"/>
      <c r="FV131" s="79"/>
      <c r="FW131" s="79"/>
      <c r="FX131" s="79"/>
      <c r="FY131" s="79"/>
      <c r="FZ131" s="79"/>
      <c r="GA131" s="79"/>
      <c r="GB131" s="79"/>
      <c r="GC131" s="79"/>
      <c r="GD131" s="79"/>
      <c r="GE131" s="79"/>
      <c r="GF131" s="79"/>
      <c r="GG131" s="79"/>
      <c r="GH131" s="79"/>
      <c r="GI131" s="79"/>
      <c r="GJ131" s="79"/>
      <c r="GK131" s="79"/>
      <c r="GL131" s="79"/>
      <c r="GM131" s="79"/>
      <c r="GN131" s="79"/>
      <c r="GO131" s="79"/>
      <c r="GP131" s="79"/>
      <c r="GQ131" s="79"/>
      <c r="GR131" s="79"/>
      <c r="GS131" s="79"/>
      <c r="GT131" s="79"/>
      <c r="GU131" s="79"/>
      <c r="GV131" s="79"/>
      <c r="GW131" s="79"/>
      <c r="GX131" s="79"/>
      <c r="GY131" s="79"/>
      <c r="GZ131" s="79"/>
      <c r="HA131" s="79"/>
      <c r="HB131" s="79"/>
      <c r="HC131" s="79"/>
      <c r="HD131" s="79"/>
      <c r="HE131" s="79"/>
      <c r="HF131" s="79"/>
      <c r="HG131" s="79"/>
      <c r="HH131" s="79"/>
      <c r="HI131" s="79"/>
      <c r="HJ131" s="79"/>
      <c r="HK131" s="79"/>
      <c r="HL131" s="79"/>
      <c r="HM131" s="79"/>
      <c r="HN131" s="79"/>
      <c r="HO131" s="79"/>
      <c r="HP131" s="79"/>
      <c r="HQ131" s="79"/>
      <c r="HR131" s="79"/>
      <c r="HS131" s="79"/>
      <c r="HT131" s="79"/>
      <c r="HU131" s="79"/>
      <c r="HV131" s="79"/>
      <c r="HW131" s="79"/>
      <c r="HX131" s="79"/>
      <c r="HY131" s="79"/>
      <c r="HZ131" s="79"/>
      <c r="IA131" s="79"/>
      <c r="IB131" s="79"/>
      <c r="IC131" s="79"/>
      <c r="ID131" s="79"/>
      <c r="IE131" s="79"/>
      <c r="IF131" s="79"/>
      <c r="IG131" s="79"/>
      <c r="IH131" s="79"/>
      <c r="II131" s="79"/>
      <c r="IJ131" s="79"/>
      <c r="IK131" s="79"/>
      <c r="IL131" s="79"/>
      <c r="IM131" s="79"/>
      <c r="IN131" s="79"/>
      <c r="IO131" s="79"/>
      <c r="IP131" s="79"/>
      <c r="IQ131" s="79"/>
      <c r="IR131" s="79"/>
      <c r="IS131" s="79"/>
      <c r="IT131" s="79"/>
      <c r="IU131" s="79"/>
      <c r="IV131" s="79"/>
    </row>
    <row r="132" spans="1:256" s="80" customFormat="1" ht="119.25" customHeight="1">
      <c r="A132" s="81" t="s">
        <v>667</v>
      </c>
      <c r="B132" s="83" t="s">
        <v>688</v>
      </c>
      <c r="C132" s="393">
        <v>0</v>
      </c>
      <c r="D132" s="393">
        <v>0</v>
      </c>
      <c r="E132" s="393">
        <v>2</v>
      </c>
      <c r="F132" s="393">
        <f t="shared" ref="F132" si="2">SUM(C132:E132)</f>
        <v>2</v>
      </c>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c r="EO132" s="79"/>
      <c r="EP132" s="79"/>
      <c r="EQ132" s="79"/>
      <c r="ER132" s="79"/>
      <c r="ES132" s="79"/>
      <c r="ET132" s="79"/>
      <c r="EU132" s="79"/>
      <c r="EV132" s="79"/>
      <c r="EW132" s="79"/>
      <c r="EX132" s="79"/>
      <c r="EY132" s="79"/>
      <c r="EZ132" s="79"/>
      <c r="FA132" s="79"/>
      <c r="FB132" s="79"/>
      <c r="FC132" s="79"/>
      <c r="FD132" s="79"/>
      <c r="FE132" s="79"/>
      <c r="FF132" s="79"/>
      <c r="FG132" s="79"/>
      <c r="FH132" s="79"/>
      <c r="FI132" s="79"/>
      <c r="FJ132" s="79"/>
      <c r="FK132" s="79"/>
      <c r="FL132" s="79"/>
      <c r="FM132" s="79"/>
      <c r="FN132" s="79"/>
      <c r="FO132" s="79"/>
      <c r="FP132" s="79"/>
      <c r="FQ132" s="79"/>
      <c r="FR132" s="79"/>
      <c r="FS132" s="79"/>
      <c r="FT132" s="79"/>
      <c r="FU132" s="79"/>
      <c r="FV132" s="79"/>
      <c r="FW132" s="79"/>
      <c r="FX132" s="79"/>
      <c r="FY132" s="79"/>
      <c r="FZ132" s="79"/>
      <c r="GA132" s="79"/>
      <c r="GB132" s="79"/>
      <c r="GC132" s="79"/>
      <c r="GD132" s="79"/>
      <c r="GE132" s="79"/>
      <c r="GF132" s="79"/>
      <c r="GG132" s="79"/>
      <c r="GH132" s="79"/>
      <c r="GI132" s="79"/>
      <c r="GJ132" s="79"/>
      <c r="GK132" s="79"/>
      <c r="GL132" s="79"/>
      <c r="GM132" s="79"/>
      <c r="GN132" s="79"/>
      <c r="GO132" s="79"/>
      <c r="GP132" s="79"/>
      <c r="GQ132" s="79"/>
      <c r="GR132" s="79"/>
      <c r="GS132" s="79"/>
      <c r="GT132" s="79"/>
      <c r="GU132" s="79"/>
      <c r="GV132" s="79"/>
      <c r="GW132" s="79"/>
      <c r="GX132" s="79"/>
      <c r="GY132" s="79"/>
      <c r="GZ132" s="79"/>
      <c r="HA132" s="79"/>
      <c r="HB132" s="79"/>
      <c r="HC132" s="79"/>
      <c r="HD132" s="79"/>
      <c r="HE132" s="79"/>
      <c r="HF132" s="79"/>
      <c r="HG132" s="79"/>
      <c r="HH132" s="79"/>
      <c r="HI132" s="79"/>
      <c r="HJ132" s="79"/>
      <c r="HK132" s="79"/>
      <c r="HL132" s="79"/>
      <c r="HM132" s="79"/>
      <c r="HN132" s="79"/>
      <c r="HO132" s="79"/>
      <c r="HP132" s="79"/>
      <c r="HQ132" s="79"/>
      <c r="HR132" s="79"/>
      <c r="HS132" s="79"/>
      <c r="HT132" s="79"/>
      <c r="HU132" s="79"/>
      <c r="HV132" s="79"/>
      <c r="HW132" s="79"/>
      <c r="HX132" s="79"/>
      <c r="HY132" s="79"/>
      <c r="HZ132" s="79"/>
      <c r="IA132" s="79"/>
      <c r="IB132" s="79"/>
      <c r="IC132" s="79"/>
      <c r="ID132" s="79"/>
      <c r="IE132" s="79"/>
      <c r="IF132" s="79"/>
      <c r="IG132" s="79"/>
      <c r="IH132" s="79"/>
      <c r="II132" s="79"/>
      <c r="IJ132" s="79"/>
      <c r="IK132" s="79"/>
      <c r="IL132" s="79"/>
      <c r="IM132" s="79"/>
      <c r="IN132" s="79"/>
      <c r="IO132" s="79"/>
      <c r="IP132" s="79"/>
      <c r="IQ132" s="79"/>
      <c r="IR132" s="79"/>
      <c r="IS132" s="79"/>
      <c r="IT132" s="79"/>
      <c r="IU132" s="79"/>
      <c r="IV132" s="79"/>
    </row>
    <row r="133" spans="1:256" s="80" customFormat="1" ht="27.75" customHeight="1">
      <c r="A133" s="81" t="s">
        <v>668</v>
      </c>
      <c r="B133" s="82" t="s">
        <v>675</v>
      </c>
      <c r="C133" s="418">
        <f>C131-C132</f>
        <v>921</v>
      </c>
      <c r="D133" s="418">
        <f>D131-D132</f>
        <v>353</v>
      </c>
      <c r="E133" s="393">
        <f>E131-E132</f>
        <v>1576</v>
      </c>
      <c r="F133" s="393">
        <f>SUM(C133,D133,E133)</f>
        <v>2850</v>
      </c>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c r="EO133" s="79"/>
      <c r="EP133" s="79"/>
      <c r="EQ133" s="79"/>
      <c r="ER133" s="79"/>
      <c r="ES133" s="79"/>
      <c r="ET133" s="79"/>
      <c r="EU133" s="79"/>
      <c r="EV133" s="79"/>
      <c r="EW133" s="79"/>
      <c r="EX133" s="79"/>
      <c r="EY133" s="79"/>
      <c r="EZ133" s="79"/>
      <c r="FA133" s="79"/>
      <c r="FB133" s="79"/>
      <c r="FC133" s="79"/>
      <c r="FD133" s="79"/>
      <c r="FE133" s="79"/>
      <c r="FF133" s="79"/>
      <c r="FG133" s="79"/>
      <c r="FH133" s="79"/>
      <c r="FI133" s="79"/>
      <c r="FJ133" s="79"/>
      <c r="FK133" s="79"/>
      <c r="FL133" s="79"/>
      <c r="FM133" s="79"/>
      <c r="FN133" s="79"/>
      <c r="FO133" s="79"/>
      <c r="FP133" s="79"/>
      <c r="FQ133" s="79"/>
      <c r="FR133" s="79"/>
      <c r="FS133" s="79"/>
      <c r="FT133" s="79"/>
      <c r="FU133" s="79"/>
      <c r="FV133" s="79"/>
      <c r="FW133" s="79"/>
      <c r="FX133" s="79"/>
      <c r="FY133" s="79"/>
      <c r="FZ133" s="79"/>
      <c r="GA133" s="79"/>
      <c r="GB133" s="79"/>
      <c r="GC133" s="79"/>
      <c r="GD133" s="79"/>
      <c r="GE133" s="79"/>
      <c r="GF133" s="79"/>
      <c r="GG133" s="79"/>
      <c r="GH133" s="79"/>
      <c r="GI133" s="79"/>
      <c r="GJ133" s="79"/>
      <c r="GK133" s="79"/>
      <c r="GL133" s="79"/>
      <c r="GM133" s="79"/>
      <c r="GN133" s="79"/>
      <c r="GO133" s="79"/>
      <c r="GP133" s="79"/>
      <c r="GQ133" s="79"/>
      <c r="GR133" s="79"/>
      <c r="GS133" s="79"/>
      <c r="GT133" s="79"/>
      <c r="GU133" s="79"/>
      <c r="GV133" s="79"/>
      <c r="GW133" s="79"/>
      <c r="GX133" s="79"/>
      <c r="GY133" s="79"/>
      <c r="GZ133" s="79"/>
      <c r="HA133" s="79"/>
      <c r="HB133" s="79"/>
      <c r="HC133" s="79"/>
      <c r="HD133" s="79"/>
      <c r="HE133" s="79"/>
      <c r="HF133" s="79"/>
      <c r="HG133" s="79"/>
      <c r="HH133" s="79"/>
      <c r="HI133" s="79"/>
      <c r="HJ133" s="79"/>
      <c r="HK133" s="79"/>
      <c r="HL133" s="79"/>
      <c r="HM133" s="79"/>
      <c r="HN133" s="79"/>
      <c r="HO133" s="79"/>
      <c r="HP133" s="79"/>
      <c r="HQ133" s="79"/>
      <c r="HR133" s="79"/>
      <c r="HS133" s="79"/>
      <c r="HT133" s="79"/>
      <c r="HU133" s="79"/>
      <c r="HV133" s="79"/>
      <c r="HW133" s="79"/>
      <c r="HX133" s="79"/>
      <c r="HY133" s="79"/>
      <c r="HZ133" s="79"/>
      <c r="IA133" s="79"/>
      <c r="IB133" s="79"/>
      <c r="IC133" s="79"/>
      <c r="ID133" s="79"/>
      <c r="IE133" s="79"/>
      <c r="IF133" s="79"/>
      <c r="IG133" s="79"/>
      <c r="IH133" s="79"/>
      <c r="II133" s="79"/>
      <c r="IJ133" s="79"/>
      <c r="IK133" s="79"/>
      <c r="IL133" s="79"/>
      <c r="IM133" s="79"/>
      <c r="IN133" s="79"/>
      <c r="IO133" s="79"/>
      <c r="IP133" s="79"/>
      <c r="IQ133" s="79"/>
      <c r="IR133" s="79"/>
      <c r="IS133" s="79"/>
      <c r="IT133" s="79"/>
      <c r="IU133" s="79"/>
      <c r="IV133" s="79"/>
    </row>
    <row r="134" spans="1:256" s="80" customFormat="1" ht="51.75" customHeight="1">
      <c r="A134" s="81" t="s">
        <v>669</v>
      </c>
      <c r="B134" s="84" t="s">
        <v>676</v>
      </c>
      <c r="C134" s="393">
        <v>596</v>
      </c>
      <c r="D134" s="393">
        <v>221</v>
      </c>
      <c r="E134" s="393">
        <v>983</v>
      </c>
      <c r="F134" s="393">
        <f>SUM(C134,D134,E134)</f>
        <v>1800</v>
      </c>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c r="EO134" s="79"/>
      <c r="EP134" s="79"/>
      <c r="EQ134" s="79"/>
      <c r="ER134" s="79"/>
      <c r="ES134" s="79"/>
      <c r="ET134" s="79"/>
      <c r="EU134" s="79"/>
      <c r="EV134" s="79"/>
      <c r="EW134" s="79"/>
      <c r="EX134" s="79"/>
      <c r="EY134" s="79"/>
      <c r="EZ134" s="79"/>
      <c r="FA134" s="79"/>
      <c r="FB134" s="79"/>
      <c r="FC134" s="79"/>
      <c r="FD134" s="79"/>
      <c r="FE134" s="79"/>
      <c r="FF134" s="79"/>
      <c r="FG134" s="79"/>
      <c r="FH134" s="79"/>
      <c r="FI134" s="79"/>
      <c r="FJ134" s="79"/>
      <c r="FK134" s="79"/>
      <c r="FL134" s="79"/>
      <c r="FM134" s="79"/>
      <c r="FN134" s="79"/>
      <c r="FO134" s="79"/>
      <c r="FP134" s="79"/>
      <c r="FQ134" s="79"/>
      <c r="FR134" s="79"/>
      <c r="FS134" s="79"/>
      <c r="FT134" s="79"/>
      <c r="FU134" s="79"/>
      <c r="FV134" s="79"/>
      <c r="FW134" s="79"/>
      <c r="FX134" s="79"/>
      <c r="FY134" s="79"/>
      <c r="FZ134" s="79"/>
      <c r="GA134" s="79"/>
      <c r="GB134" s="79"/>
      <c r="GC134" s="79"/>
      <c r="GD134" s="79"/>
      <c r="GE134" s="79"/>
      <c r="GF134" s="79"/>
      <c r="GG134" s="79"/>
      <c r="GH134" s="79"/>
      <c r="GI134" s="79"/>
      <c r="GJ134" s="79"/>
      <c r="GK134" s="79"/>
      <c r="GL134" s="79"/>
      <c r="GM134" s="79"/>
      <c r="GN134" s="79"/>
      <c r="GO134" s="79"/>
      <c r="GP134" s="79"/>
      <c r="GQ134" s="79"/>
      <c r="GR134" s="79"/>
      <c r="GS134" s="79"/>
      <c r="GT134" s="79"/>
      <c r="GU134" s="79"/>
      <c r="GV134" s="79"/>
      <c r="GW134" s="79"/>
      <c r="GX134" s="79"/>
      <c r="GY134" s="79"/>
      <c r="GZ134" s="79"/>
      <c r="HA134" s="79"/>
      <c r="HB134" s="79"/>
      <c r="HC134" s="79"/>
      <c r="HD134" s="79"/>
      <c r="HE134" s="79"/>
      <c r="HF134" s="79"/>
      <c r="HG134" s="79"/>
      <c r="HH134" s="79"/>
      <c r="HI134" s="79"/>
      <c r="HJ134" s="79"/>
      <c r="HK134" s="79"/>
      <c r="HL134" s="79"/>
      <c r="HM134" s="79"/>
      <c r="HN134" s="79"/>
      <c r="HO134" s="79"/>
      <c r="HP134" s="79"/>
      <c r="HQ134" s="79"/>
      <c r="HR134" s="79"/>
      <c r="HS134" s="79"/>
      <c r="HT134" s="79"/>
      <c r="HU134" s="79"/>
      <c r="HV134" s="79"/>
      <c r="HW134" s="79"/>
      <c r="HX134" s="79"/>
      <c r="HY134" s="79"/>
      <c r="HZ134" s="79"/>
      <c r="IA134" s="79"/>
      <c r="IB134" s="79"/>
      <c r="IC134" s="79"/>
      <c r="ID134" s="79"/>
      <c r="IE134" s="79"/>
      <c r="IF134" s="79"/>
      <c r="IG134" s="79"/>
      <c r="IH134" s="79"/>
      <c r="II134" s="79"/>
      <c r="IJ134" s="79"/>
      <c r="IK134" s="79"/>
      <c r="IL134" s="79"/>
      <c r="IM134" s="79"/>
      <c r="IN134" s="79"/>
      <c r="IO134" s="79"/>
      <c r="IP134" s="79"/>
      <c r="IQ134" s="79"/>
      <c r="IR134" s="79"/>
      <c r="IS134" s="79"/>
      <c r="IT134" s="79"/>
      <c r="IU134" s="79"/>
      <c r="IV134" s="79"/>
    </row>
    <row r="135" spans="1:256" s="80" customFormat="1" ht="63.75" customHeight="1">
      <c r="A135" s="81" t="s">
        <v>670</v>
      </c>
      <c r="B135" s="84" t="s">
        <v>677</v>
      </c>
      <c r="C135" s="393">
        <v>103</v>
      </c>
      <c r="D135" s="393">
        <v>32</v>
      </c>
      <c r="E135" s="393">
        <v>181</v>
      </c>
      <c r="F135" s="393">
        <f>SUM(C135,D135,E135)</f>
        <v>316</v>
      </c>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c r="EO135" s="79"/>
      <c r="EP135" s="79"/>
      <c r="EQ135" s="79"/>
      <c r="ER135" s="79"/>
      <c r="ES135" s="79"/>
      <c r="ET135" s="79"/>
      <c r="EU135" s="79"/>
      <c r="EV135" s="79"/>
      <c r="EW135" s="79"/>
      <c r="EX135" s="79"/>
      <c r="EY135" s="79"/>
      <c r="EZ135" s="79"/>
      <c r="FA135" s="79"/>
      <c r="FB135" s="79"/>
      <c r="FC135" s="79"/>
      <c r="FD135" s="79"/>
      <c r="FE135" s="79"/>
      <c r="FF135" s="79"/>
      <c r="FG135" s="79"/>
      <c r="FH135" s="79"/>
      <c r="FI135" s="79"/>
      <c r="FJ135" s="79"/>
      <c r="FK135" s="79"/>
      <c r="FL135" s="79"/>
      <c r="FM135" s="79"/>
      <c r="FN135" s="79"/>
      <c r="FO135" s="79"/>
      <c r="FP135" s="79"/>
      <c r="FQ135" s="79"/>
      <c r="FR135" s="79"/>
      <c r="FS135" s="79"/>
      <c r="FT135" s="79"/>
      <c r="FU135" s="79"/>
      <c r="FV135" s="79"/>
      <c r="FW135" s="79"/>
      <c r="FX135" s="79"/>
      <c r="FY135" s="79"/>
      <c r="FZ135" s="79"/>
      <c r="GA135" s="79"/>
      <c r="GB135" s="79"/>
      <c r="GC135" s="79"/>
      <c r="GD135" s="79"/>
      <c r="GE135" s="79"/>
      <c r="GF135" s="79"/>
      <c r="GG135" s="79"/>
      <c r="GH135" s="79"/>
      <c r="GI135" s="79"/>
      <c r="GJ135" s="79"/>
      <c r="GK135" s="79"/>
      <c r="GL135" s="79"/>
      <c r="GM135" s="79"/>
      <c r="GN135" s="79"/>
      <c r="GO135" s="79"/>
      <c r="GP135" s="79"/>
      <c r="GQ135" s="79"/>
      <c r="GR135" s="79"/>
      <c r="GS135" s="79"/>
      <c r="GT135" s="79"/>
      <c r="GU135" s="79"/>
      <c r="GV135" s="79"/>
      <c r="GW135" s="79"/>
      <c r="GX135" s="79"/>
      <c r="GY135" s="79"/>
      <c r="GZ135" s="79"/>
      <c r="HA135" s="79"/>
      <c r="HB135" s="79"/>
      <c r="HC135" s="79"/>
      <c r="HD135" s="79"/>
      <c r="HE135" s="79"/>
      <c r="HF135" s="79"/>
      <c r="HG135" s="79"/>
      <c r="HH135" s="79"/>
      <c r="HI135" s="79"/>
      <c r="HJ135" s="79"/>
      <c r="HK135" s="79"/>
      <c r="HL135" s="79"/>
      <c r="HM135" s="79"/>
      <c r="HN135" s="79"/>
      <c r="HO135" s="79"/>
      <c r="HP135" s="79"/>
      <c r="HQ135" s="79"/>
      <c r="HR135" s="79"/>
      <c r="HS135" s="79"/>
      <c r="HT135" s="79"/>
      <c r="HU135" s="79"/>
      <c r="HV135" s="79"/>
      <c r="HW135" s="79"/>
      <c r="HX135" s="79"/>
      <c r="HY135" s="79"/>
      <c r="HZ135" s="79"/>
      <c r="IA135" s="79"/>
      <c r="IB135" s="79"/>
      <c r="IC135" s="79"/>
      <c r="ID135" s="79"/>
      <c r="IE135" s="79"/>
      <c r="IF135" s="79"/>
      <c r="IG135" s="79"/>
      <c r="IH135" s="79"/>
      <c r="II135" s="79"/>
      <c r="IJ135" s="79"/>
      <c r="IK135" s="79"/>
      <c r="IL135" s="79"/>
      <c r="IM135" s="79"/>
      <c r="IN135" s="79"/>
      <c r="IO135" s="79"/>
      <c r="IP135" s="79"/>
      <c r="IQ135" s="79"/>
      <c r="IR135" s="79"/>
      <c r="IS135" s="79"/>
      <c r="IT135" s="79"/>
      <c r="IU135" s="79"/>
      <c r="IV135" s="79"/>
    </row>
    <row r="136" spans="1:256" s="80" customFormat="1" ht="68.25" customHeight="1">
      <c r="A136" s="81" t="s">
        <v>671</v>
      </c>
      <c r="B136" s="84" t="s">
        <v>678</v>
      </c>
      <c r="C136" s="393">
        <v>17</v>
      </c>
      <c r="D136" s="393">
        <v>8</v>
      </c>
      <c r="E136" s="393">
        <v>33</v>
      </c>
      <c r="F136" s="393">
        <f>SUM(C136,D136,E136)</f>
        <v>58</v>
      </c>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c r="EO136" s="79"/>
      <c r="EP136" s="79"/>
      <c r="EQ136" s="79"/>
      <c r="ER136" s="79"/>
      <c r="ES136" s="79"/>
      <c r="ET136" s="79"/>
      <c r="EU136" s="79"/>
      <c r="EV136" s="79"/>
      <c r="EW136" s="79"/>
      <c r="EX136" s="79"/>
      <c r="EY136" s="79"/>
      <c r="EZ136" s="79"/>
      <c r="FA136" s="79"/>
      <c r="FB136" s="79"/>
      <c r="FC136" s="79"/>
      <c r="FD136" s="79"/>
      <c r="FE136" s="79"/>
      <c r="FF136" s="79"/>
      <c r="FG136" s="79"/>
      <c r="FH136" s="79"/>
      <c r="FI136" s="79"/>
      <c r="FJ136" s="79"/>
      <c r="FK136" s="79"/>
      <c r="FL136" s="79"/>
      <c r="FM136" s="79"/>
      <c r="FN136" s="79"/>
      <c r="FO136" s="79"/>
      <c r="FP136" s="79"/>
      <c r="FQ136" s="79"/>
      <c r="FR136" s="79"/>
      <c r="FS136" s="79"/>
      <c r="FT136" s="79"/>
      <c r="FU136" s="79"/>
      <c r="FV136" s="79"/>
      <c r="FW136" s="79"/>
      <c r="FX136" s="79"/>
      <c r="FY136" s="79"/>
      <c r="FZ136" s="79"/>
      <c r="GA136" s="79"/>
      <c r="GB136" s="79"/>
      <c r="GC136" s="79"/>
      <c r="GD136" s="79"/>
      <c r="GE136" s="79"/>
      <c r="GF136" s="79"/>
      <c r="GG136" s="79"/>
      <c r="GH136" s="79"/>
      <c r="GI136" s="79"/>
      <c r="GJ136" s="79"/>
      <c r="GK136" s="79"/>
      <c r="GL136" s="79"/>
      <c r="GM136" s="79"/>
      <c r="GN136" s="79"/>
      <c r="GO136" s="79"/>
      <c r="GP136" s="79"/>
      <c r="GQ136" s="79"/>
      <c r="GR136" s="79"/>
      <c r="GS136" s="79"/>
      <c r="GT136" s="79"/>
      <c r="GU136" s="79"/>
      <c r="GV136" s="79"/>
      <c r="GW136" s="79"/>
      <c r="GX136" s="79"/>
      <c r="GY136" s="79"/>
      <c r="GZ136" s="79"/>
      <c r="HA136" s="79"/>
      <c r="HB136" s="79"/>
      <c r="HC136" s="79"/>
      <c r="HD136" s="79"/>
      <c r="HE136" s="79"/>
      <c r="HF136" s="79"/>
      <c r="HG136" s="79"/>
      <c r="HH136" s="79"/>
      <c r="HI136" s="79"/>
      <c r="HJ136" s="79"/>
      <c r="HK136" s="79"/>
      <c r="HL136" s="79"/>
      <c r="HM136" s="79"/>
      <c r="HN136" s="79"/>
      <c r="HO136" s="79"/>
      <c r="HP136" s="79"/>
      <c r="HQ136" s="79"/>
      <c r="HR136" s="79"/>
      <c r="HS136" s="79"/>
      <c r="HT136" s="79"/>
      <c r="HU136" s="79"/>
      <c r="HV136" s="79"/>
      <c r="HW136" s="79"/>
      <c r="HX136" s="79"/>
      <c r="HY136" s="79"/>
      <c r="HZ136" s="79"/>
      <c r="IA136" s="79"/>
      <c r="IB136" s="79"/>
      <c r="IC136" s="79"/>
      <c r="ID136" s="79"/>
      <c r="IE136" s="79"/>
      <c r="IF136" s="79"/>
      <c r="IG136" s="79"/>
      <c r="IH136" s="79"/>
      <c r="II136" s="79"/>
      <c r="IJ136" s="79"/>
      <c r="IK136" s="79"/>
      <c r="IL136" s="79"/>
      <c r="IM136" s="79"/>
      <c r="IN136" s="79"/>
      <c r="IO136" s="79"/>
      <c r="IP136" s="79"/>
      <c r="IQ136" s="79"/>
      <c r="IR136" s="79"/>
      <c r="IS136" s="79"/>
      <c r="IT136" s="79"/>
      <c r="IU136" s="79"/>
      <c r="IV136" s="79"/>
    </row>
    <row r="137" spans="1:256" s="80" customFormat="1" ht="36" customHeight="1">
      <c r="A137" s="81" t="s">
        <v>672</v>
      </c>
      <c r="B137" s="84" t="s">
        <v>679</v>
      </c>
      <c r="C137" s="393">
        <f>SUM(C134,C135,C136)</f>
        <v>716</v>
      </c>
      <c r="D137" s="393">
        <f>SUM(D134,D135,D136)</f>
        <v>261</v>
      </c>
      <c r="E137" s="393">
        <f>SUM(E134,E135,E136)</f>
        <v>1197</v>
      </c>
      <c r="F137" s="393">
        <f>SUM(C137,D137,E137)</f>
        <v>2174</v>
      </c>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79"/>
      <c r="BJ137" s="79"/>
      <c r="BK137" s="79"/>
      <c r="BL137" s="79"/>
      <c r="BM137" s="79"/>
      <c r="BN137" s="79"/>
      <c r="BO137" s="79"/>
      <c r="BP137" s="79"/>
      <c r="BQ137" s="79"/>
      <c r="BR137" s="79"/>
      <c r="BS137" s="79"/>
      <c r="BT137" s="79"/>
      <c r="BU137" s="79"/>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c r="EO137" s="79"/>
      <c r="EP137" s="79"/>
      <c r="EQ137" s="79"/>
      <c r="ER137" s="79"/>
      <c r="ES137" s="79"/>
      <c r="ET137" s="79"/>
      <c r="EU137" s="79"/>
      <c r="EV137" s="79"/>
      <c r="EW137" s="79"/>
      <c r="EX137" s="79"/>
      <c r="EY137" s="79"/>
      <c r="EZ137" s="79"/>
      <c r="FA137" s="79"/>
      <c r="FB137" s="79"/>
      <c r="FC137" s="79"/>
      <c r="FD137" s="79"/>
      <c r="FE137" s="79"/>
      <c r="FF137" s="79"/>
      <c r="FG137" s="79"/>
      <c r="FH137" s="79"/>
      <c r="FI137" s="79"/>
      <c r="FJ137" s="79"/>
      <c r="FK137" s="79"/>
      <c r="FL137" s="79"/>
      <c r="FM137" s="79"/>
      <c r="FN137" s="79"/>
      <c r="FO137" s="79"/>
      <c r="FP137" s="79"/>
      <c r="FQ137" s="79"/>
      <c r="FR137" s="79"/>
      <c r="FS137" s="79"/>
      <c r="FT137" s="79"/>
      <c r="FU137" s="79"/>
      <c r="FV137" s="79"/>
      <c r="FW137" s="79"/>
      <c r="FX137" s="79"/>
      <c r="FY137" s="79"/>
      <c r="FZ137" s="79"/>
      <c r="GA137" s="79"/>
      <c r="GB137" s="79"/>
      <c r="GC137" s="79"/>
      <c r="GD137" s="79"/>
      <c r="GE137" s="79"/>
      <c r="GF137" s="79"/>
      <c r="GG137" s="79"/>
      <c r="GH137" s="79"/>
      <c r="GI137" s="79"/>
      <c r="GJ137" s="79"/>
      <c r="GK137" s="79"/>
      <c r="GL137" s="79"/>
      <c r="GM137" s="79"/>
      <c r="GN137" s="79"/>
      <c r="GO137" s="79"/>
      <c r="GP137" s="79"/>
      <c r="GQ137" s="79"/>
      <c r="GR137" s="79"/>
      <c r="GS137" s="79"/>
      <c r="GT137" s="79"/>
      <c r="GU137" s="79"/>
      <c r="GV137" s="79"/>
      <c r="GW137" s="79"/>
      <c r="GX137" s="79"/>
      <c r="GY137" s="79"/>
      <c r="GZ137" s="79"/>
      <c r="HA137" s="79"/>
      <c r="HB137" s="79"/>
      <c r="HC137" s="79"/>
      <c r="HD137" s="79"/>
      <c r="HE137" s="79"/>
      <c r="HF137" s="79"/>
      <c r="HG137" s="79"/>
      <c r="HH137" s="79"/>
      <c r="HI137" s="79"/>
      <c r="HJ137" s="79"/>
      <c r="HK137" s="79"/>
      <c r="HL137" s="79"/>
      <c r="HM137" s="79"/>
      <c r="HN137" s="79"/>
      <c r="HO137" s="79"/>
      <c r="HP137" s="79"/>
      <c r="HQ137" s="79"/>
      <c r="HR137" s="79"/>
      <c r="HS137" s="79"/>
      <c r="HT137" s="79"/>
      <c r="HU137" s="79"/>
      <c r="HV137" s="79"/>
      <c r="HW137" s="79"/>
      <c r="HX137" s="79"/>
      <c r="HY137" s="79"/>
      <c r="HZ137" s="79"/>
      <c r="IA137" s="79"/>
      <c r="IB137" s="79"/>
      <c r="IC137" s="79"/>
      <c r="ID137" s="79"/>
      <c r="IE137" s="79"/>
      <c r="IF137" s="79"/>
      <c r="IG137" s="79"/>
      <c r="IH137" s="79"/>
      <c r="II137" s="79"/>
      <c r="IJ137" s="79"/>
      <c r="IK137" s="79"/>
      <c r="IL137" s="79"/>
      <c r="IM137" s="79"/>
      <c r="IN137" s="79"/>
      <c r="IO137" s="79"/>
      <c r="IP137" s="79"/>
      <c r="IQ137" s="79"/>
      <c r="IR137" s="79"/>
      <c r="IS137" s="79"/>
      <c r="IT137" s="79"/>
      <c r="IU137" s="79"/>
      <c r="IV137" s="79"/>
    </row>
    <row r="138" spans="1:256" s="80" customFormat="1" ht="43.5" customHeight="1">
      <c r="A138" s="81" t="s">
        <v>673</v>
      </c>
      <c r="B138" s="84" t="s">
        <v>680</v>
      </c>
      <c r="C138" s="381">
        <f>C137/C133</f>
        <v>0.77741585233441912</v>
      </c>
      <c r="D138" s="381">
        <f>D137/D133</f>
        <v>0.73937677053824358</v>
      </c>
      <c r="E138" s="381">
        <f>E137/E133</f>
        <v>0.75951776649746194</v>
      </c>
      <c r="F138" s="381">
        <f>F137/F133</f>
        <v>0.7628070175438596</v>
      </c>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c r="EO138" s="79"/>
      <c r="EP138" s="79"/>
      <c r="EQ138" s="79"/>
      <c r="ER138" s="79"/>
      <c r="ES138" s="79"/>
      <c r="ET138" s="79"/>
      <c r="EU138" s="79"/>
      <c r="EV138" s="79"/>
      <c r="EW138" s="79"/>
      <c r="EX138" s="79"/>
      <c r="EY138" s="79"/>
      <c r="EZ138" s="79"/>
      <c r="FA138" s="79"/>
      <c r="FB138" s="79"/>
      <c r="FC138" s="79"/>
      <c r="FD138" s="79"/>
      <c r="FE138" s="79"/>
      <c r="FF138" s="79"/>
      <c r="FG138" s="79"/>
      <c r="FH138" s="79"/>
      <c r="FI138" s="79"/>
      <c r="FJ138" s="79"/>
      <c r="FK138" s="79"/>
      <c r="FL138" s="79"/>
      <c r="FM138" s="79"/>
      <c r="FN138" s="79"/>
      <c r="FO138" s="79"/>
      <c r="FP138" s="79"/>
      <c r="FQ138" s="79"/>
      <c r="FR138" s="79"/>
      <c r="FS138" s="79"/>
      <c r="FT138" s="79"/>
      <c r="FU138" s="79"/>
      <c r="FV138" s="79"/>
      <c r="FW138" s="79"/>
      <c r="FX138" s="79"/>
      <c r="FY138" s="79"/>
      <c r="FZ138" s="79"/>
      <c r="GA138" s="79"/>
      <c r="GB138" s="79"/>
      <c r="GC138" s="79"/>
      <c r="GD138" s="79"/>
      <c r="GE138" s="79"/>
      <c r="GF138" s="79"/>
      <c r="GG138" s="79"/>
      <c r="GH138" s="79"/>
      <c r="GI138" s="79"/>
      <c r="GJ138" s="79"/>
      <c r="GK138" s="79"/>
      <c r="GL138" s="79"/>
      <c r="GM138" s="79"/>
      <c r="GN138" s="79"/>
      <c r="GO138" s="79"/>
      <c r="GP138" s="79"/>
      <c r="GQ138" s="79"/>
      <c r="GR138" s="79"/>
      <c r="GS138" s="79"/>
      <c r="GT138" s="79"/>
      <c r="GU138" s="79"/>
      <c r="GV138" s="79"/>
      <c r="GW138" s="79"/>
      <c r="GX138" s="79"/>
      <c r="GY138" s="79"/>
      <c r="GZ138" s="79"/>
      <c r="HA138" s="79"/>
      <c r="HB138" s="79"/>
      <c r="HC138" s="79"/>
      <c r="HD138" s="79"/>
      <c r="HE138" s="79"/>
      <c r="HF138" s="79"/>
      <c r="HG138" s="79"/>
      <c r="HH138" s="79"/>
      <c r="HI138" s="79"/>
      <c r="HJ138" s="79"/>
      <c r="HK138" s="79"/>
      <c r="HL138" s="79"/>
      <c r="HM138" s="79"/>
      <c r="HN138" s="79"/>
      <c r="HO138" s="79"/>
      <c r="HP138" s="79"/>
      <c r="HQ138" s="79"/>
      <c r="HR138" s="79"/>
      <c r="HS138" s="79"/>
      <c r="HT138" s="79"/>
      <c r="HU138" s="79"/>
      <c r="HV138" s="79"/>
      <c r="HW138" s="79"/>
      <c r="HX138" s="79"/>
      <c r="HY138" s="79"/>
      <c r="HZ138" s="79"/>
      <c r="IA138" s="79"/>
      <c r="IB138" s="79"/>
      <c r="IC138" s="79"/>
      <c r="ID138" s="79"/>
      <c r="IE138" s="79"/>
      <c r="IF138" s="79"/>
      <c r="IG138" s="79"/>
      <c r="IH138" s="79"/>
      <c r="II138" s="79"/>
      <c r="IJ138" s="79"/>
      <c r="IK138" s="79"/>
      <c r="IL138" s="79"/>
      <c r="IM138" s="79"/>
      <c r="IN138" s="79"/>
      <c r="IO138" s="79"/>
      <c r="IP138" s="79"/>
      <c r="IQ138" s="79"/>
      <c r="IR138" s="79"/>
      <c r="IS138" s="79"/>
      <c r="IT138" s="79"/>
      <c r="IU138" s="79"/>
      <c r="IV138" s="79"/>
    </row>
    <row r="139" spans="1:256" s="80" customFormat="1" ht="21" customHeight="1">
      <c r="A139" s="81"/>
      <c r="B139" s="85"/>
      <c r="C139" s="86"/>
      <c r="D139" s="86"/>
      <c r="E139" s="86"/>
      <c r="F139" s="86"/>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c r="EO139" s="79"/>
      <c r="EP139" s="79"/>
      <c r="EQ139" s="79"/>
      <c r="ER139" s="79"/>
      <c r="ES139" s="79"/>
      <c r="ET139" s="79"/>
      <c r="EU139" s="79"/>
      <c r="EV139" s="79"/>
      <c r="EW139" s="79"/>
      <c r="EX139" s="79"/>
      <c r="EY139" s="79"/>
      <c r="EZ139" s="79"/>
      <c r="FA139" s="79"/>
      <c r="FB139" s="79"/>
      <c r="FC139" s="79"/>
      <c r="FD139" s="79"/>
      <c r="FE139" s="79"/>
      <c r="FF139" s="79"/>
      <c r="FG139" s="79"/>
      <c r="FH139" s="79"/>
      <c r="FI139" s="79"/>
      <c r="FJ139" s="79"/>
      <c r="FK139" s="79"/>
      <c r="FL139" s="79"/>
      <c r="FM139" s="79"/>
      <c r="FN139" s="79"/>
      <c r="FO139" s="79"/>
      <c r="FP139" s="79"/>
      <c r="FQ139" s="79"/>
      <c r="FR139" s="79"/>
      <c r="FS139" s="79"/>
      <c r="FT139" s="79"/>
      <c r="FU139" s="79"/>
      <c r="FV139" s="79"/>
      <c r="FW139" s="79"/>
      <c r="FX139" s="79"/>
      <c r="FY139" s="79"/>
      <c r="FZ139" s="79"/>
      <c r="GA139" s="79"/>
      <c r="GB139" s="79"/>
      <c r="GC139" s="79"/>
      <c r="GD139" s="79"/>
      <c r="GE139" s="79"/>
      <c r="GF139" s="79"/>
      <c r="GG139" s="79"/>
      <c r="GH139" s="79"/>
      <c r="GI139" s="79"/>
      <c r="GJ139" s="79"/>
      <c r="GK139" s="79"/>
      <c r="GL139" s="79"/>
      <c r="GM139" s="79"/>
      <c r="GN139" s="79"/>
      <c r="GO139" s="79"/>
      <c r="GP139" s="79"/>
      <c r="GQ139" s="79"/>
      <c r="GR139" s="79"/>
      <c r="GS139" s="79"/>
      <c r="GT139" s="79"/>
      <c r="GU139" s="79"/>
      <c r="GV139" s="79"/>
      <c r="GW139" s="79"/>
      <c r="GX139" s="79"/>
      <c r="GY139" s="79"/>
      <c r="GZ139" s="79"/>
      <c r="HA139" s="79"/>
      <c r="HB139" s="79"/>
      <c r="HC139" s="79"/>
      <c r="HD139" s="79"/>
      <c r="HE139" s="79"/>
      <c r="HF139" s="79"/>
      <c r="HG139" s="79"/>
      <c r="HH139" s="79"/>
      <c r="HI139" s="79"/>
      <c r="HJ139" s="79"/>
      <c r="HK139" s="79"/>
      <c r="HL139" s="79"/>
      <c r="HM139" s="79"/>
      <c r="HN139" s="79"/>
      <c r="HO139" s="79"/>
      <c r="HP139" s="79"/>
      <c r="HQ139" s="79"/>
      <c r="HR139" s="79"/>
      <c r="HS139" s="79"/>
      <c r="HT139" s="79"/>
      <c r="HU139" s="79"/>
      <c r="HV139" s="79"/>
      <c r="HW139" s="79"/>
      <c r="HX139" s="79"/>
      <c r="HY139" s="79"/>
      <c r="HZ139" s="79"/>
      <c r="IA139" s="79"/>
      <c r="IB139" s="79"/>
      <c r="IC139" s="79"/>
      <c r="ID139" s="79"/>
      <c r="IE139" s="79"/>
      <c r="IF139" s="79"/>
      <c r="IG139" s="79"/>
      <c r="IH139" s="79"/>
      <c r="II139" s="79"/>
      <c r="IJ139" s="79"/>
      <c r="IK139" s="79"/>
      <c r="IL139" s="79"/>
      <c r="IM139" s="79"/>
      <c r="IN139" s="79"/>
      <c r="IO139" s="79"/>
      <c r="IP139" s="79"/>
      <c r="IQ139" s="79"/>
      <c r="IR139" s="79"/>
      <c r="IS139" s="79"/>
      <c r="IT139" s="79"/>
      <c r="IU139" s="79"/>
      <c r="IV139" s="79"/>
    </row>
    <row r="140" spans="1:256" s="80" customFormat="1" ht="21" customHeight="1">
      <c r="A140" s="81"/>
      <c r="B140" s="85"/>
      <c r="C140" s="428"/>
      <c r="D140" s="428"/>
      <c r="E140" s="428"/>
      <c r="F140" s="428"/>
      <c r="G140" s="426"/>
      <c r="H140" s="426"/>
      <c r="I140" s="426"/>
      <c r="J140" s="426"/>
      <c r="K140" s="426"/>
      <c r="L140" s="426"/>
      <c r="M140" s="426"/>
      <c r="N140" s="426"/>
      <c r="O140" s="426"/>
      <c r="P140" s="426"/>
      <c r="Q140" s="426"/>
      <c r="R140" s="426"/>
      <c r="S140" s="426"/>
      <c r="T140" s="426"/>
      <c r="U140" s="426"/>
      <c r="V140" s="426"/>
      <c r="W140" s="426"/>
      <c r="X140" s="426"/>
      <c r="Y140" s="426"/>
      <c r="Z140" s="426"/>
      <c r="AA140" s="426"/>
      <c r="AB140" s="426"/>
      <c r="AC140" s="426"/>
      <c r="AD140" s="426"/>
      <c r="AE140" s="426"/>
      <c r="AF140" s="426"/>
      <c r="AG140" s="426"/>
      <c r="AH140" s="426"/>
      <c r="AI140" s="426"/>
      <c r="AJ140" s="426"/>
      <c r="AK140" s="426"/>
      <c r="AL140" s="426"/>
      <c r="AM140" s="426"/>
      <c r="AN140" s="426"/>
      <c r="AO140" s="426"/>
      <c r="AP140" s="426"/>
      <c r="AQ140" s="426"/>
      <c r="AR140" s="426"/>
      <c r="AS140" s="426"/>
      <c r="AT140" s="426"/>
      <c r="AU140" s="426"/>
      <c r="AV140" s="426"/>
      <c r="AW140" s="426"/>
      <c r="AX140" s="426"/>
      <c r="AY140" s="426"/>
      <c r="AZ140" s="426"/>
      <c r="BA140" s="426"/>
      <c r="BB140" s="426"/>
      <c r="BC140" s="426"/>
      <c r="BD140" s="426"/>
      <c r="BE140" s="426"/>
      <c r="BF140" s="426"/>
      <c r="BG140" s="426"/>
      <c r="BH140" s="426"/>
      <c r="BI140" s="426"/>
      <c r="BJ140" s="426"/>
      <c r="BK140" s="426"/>
      <c r="BL140" s="426"/>
      <c r="BM140" s="426"/>
      <c r="BN140" s="426"/>
      <c r="BO140" s="426"/>
      <c r="BP140" s="426"/>
      <c r="BQ140" s="426"/>
      <c r="BR140" s="426"/>
      <c r="BS140" s="426"/>
      <c r="BT140" s="426"/>
      <c r="BU140" s="426"/>
      <c r="BV140" s="426"/>
      <c r="BW140" s="426"/>
      <c r="BX140" s="426"/>
      <c r="BY140" s="426"/>
      <c r="BZ140" s="426"/>
      <c r="CA140" s="426"/>
      <c r="CB140" s="426"/>
      <c r="CC140" s="426"/>
      <c r="CD140" s="426"/>
      <c r="CE140" s="426"/>
      <c r="CF140" s="426"/>
      <c r="CG140" s="426"/>
      <c r="CH140" s="426"/>
      <c r="CI140" s="426"/>
      <c r="CJ140" s="426"/>
      <c r="CK140" s="426"/>
      <c r="CL140" s="426"/>
      <c r="CM140" s="426"/>
      <c r="CN140" s="426"/>
      <c r="CO140" s="426"/>
      <c r="CP140" s="426"/>
      <c r="CQ140" s="426"/>
      <c r="CR140" s="426"/>
      <c r="CS140" s="426"/>
      <c r="CT140" s="426"/>
      <c r="CU140" s="426"/>
      <c r="CV140" s="426"/>
      <c r="CW140" s="426"/>
      <c r="CX140" s="426"/>
      <c r="CY140" s="426"/>
      <c r="CZ140" s="426"/>
      <c r="DA140" s="426"/>
      <c r="DB140" s="426"/>
      <c r="DC140" s="426"/>
      <c r="DD140" s="426"/>
      <c r="DE140" s="426"/>
      <c r="DF140" s="426"/>
      <c r="DG140" s="426"/>
      <c r="DH140" s="426"/>
      <c r="DI140" s="426"/>
      <c r="DJ140" s="426"/>
      <c r="DK140" s="426"/>
      <c r="DL140" s="426"/>
      <c r="DM140" s="426"/>
      <c r="DN140" s="426"/>
      <c r="DO140" s="426"/>
      <c r="DP140" s="426"/>
      <c r="DQ140" s="426"/>
      <c r="DR140" s="426"/>
      <c r="DS140" s="426"/>
      <c r="DT140" s="426"/>
      <c r="DU140" s="426"/>
      <c r="DV140" s="426"/>
      <c r="DW140" s="426"/>
      <c r="DX140" s="426"/>
      <c r="DY140" s="426"/>
      <c r="DZ140" s="426"/>
      <c r="EA140" s="426"/>
      <c r="EB140" s="426"/>
      <c r="EC140" s="426"/>
      <c r="ED140" s="426"/>
      <c r="EE140" s="426"/>
      <c r="EF140" s="426"/>
      <c r="EG140" s="426"/>
      <c r="EH140" s="426"/>
      <c r="EI140" s="426"/>
      <c r="EJ140" s="426"/>
      <c r="EK140" s="426"/>
      <c r="EL140" s="426"/>
      <c r="EM140" s="426"/>
      <c r="EN140" s="426"/>
      <c r="EO140" s="426"/>
      <c r="EP140" s="426"/>
      <c r="EQ140" s="426"/>
      <c r="ER140" s="426"/>
      <c r="ES140" s="426"/>
      <c r="ET140" s="426"/>
      <c r="EU140" s="426"/>
      <c r="EV140" s="426"/>
      <c r="EW140" s="426"/>
      <c r="EX140" s="426"/>
      <c r="EY140" s="426"/>
      <c r="EZ140" s="426"/>
      <c r="FA140" s="426"/>
      <c r="FB140" s="426"/>
      <c r="FC140" s="426"/>
      <c r="FD140" s="426"/>
      <c r="FE140" s="426"/>
      <c r="FF140" s="426"/>
      <c r="FG140" s="426"/>
      <c r="FH140" s="426"/>
      <c r="FI140" s="426"/>
      <c r="FJ140" s="426"/>
      <c r="FK140" s="426"/>
      <c r="FL140" s="426"/>
      <c r="FM140" s="426"/>
      <c r="FN140" s="426"/>
      <c r="FO140" s="426"/>
      <c r="FP140" s="426"/>
      <c r="FQ140" s="426"/>
      <c r="FR140" s="426"/>
      <c r="FS140" s="426"/>
      <c r="FT140" s="426"/>
      <c r="FU140" s="426"/>
      <c r="FV140" s="426"/>
      <c r="FW140" s="426"/>
      <c r="FX140" s="426"/>
      <c r="FY140" s="426"/>
      <c r="FZ140" s="426"/>
      <c r="GA140" s="426"/>
      <c r="GB140" s="426"/>
      <c r="GC140" s="426"/>
      <c r="GD140" s="426"/>
      <c r="GE140" s="426"/>
      <c r="GF140" s="426"/>
      <c r="GG140" s="426"/>
      <c r="GH140" s="426"/>
      <c r="GI140" s="426"/>
      <c r="GJ140" s="426"/>
      <c r="GK140" s="426"/>
      <c r="GL140" s="426"/>
      <c r="GM140" s="426"/>
      <c r="GN140" s="426"/>
      <c r="GO140" s="426"/>
      <c r="GP140" s="426"/>
      <c r="GQ140" s="426"/>
      <c r="GR140" s="426"/>
      <c r="GS140" s="426"/>
      <c r="GT140" s="426"/>
      <c r="GU140" s="426"/>
      <c r="GV140" s="426"/>
      <c r="GW140" s="426"/>
      <c r="GX140" s="426"/>
      <c r="GY140" s="426"/>
      <c r="GZ140" s="426"/>
      <c r="HA140" s="426"/>
      <c r="HB140" s="426"/>
      <c r="HC140" s="426"/>
      <c r="HD140" s="426"/>
      <c r="HE140" s="426"/>
      <c r="HF140" s="426"/>
      <c r="HG140" s="426"/>
      <c r="HH140" s="426"/>
      <c r="HI140" s="426"/>
      <c r="HJ140" s="426"/>
      <c r="HK140" s="426"/>
      <c r="HL140" s="426"/>
      <c r="HM140" s="426"/>
      <c r="HN140" s="426"/>
      <c r="HO140" s="426"/>
      <c r="HP140" s="426"/>
      <c r="HQ140" s="426"/>
      <c r="HR140" s="426"/>
      <c r="HS140" s="426"/>
      <c r="HT140" s="426"/>
      <c r="HU140" s="426"/>
      <c r="HV140" s="426"/>
      <c r="HW140" s="426"/>
      <c r="HX140" s="426"/>
      <c r="HY140" s="426"/>
      <c r="HZ140" s="426"/>
      <c r="IA140" s="426"/>
      <c r="IB140" s="426"/>
      <c r="IC140" s="426"/>
      <c r="ID140" s="426"/>
      <c r="IE140" s="426"/>
      <c r="IF140" s="426"/>
      <c r="IG140" s="426"/>
      <c r="IH140" s="426"/>
      <c r="II140" s="426"/>
      <c r="IJ140" s="426"/>
      <c r="IK140" s="426"/>
      <c r="IL140" s="426"/>
      <c r="IM140" s="426"/>
      <c r="IN140" s="426"/>
      <c r="IO140" s="426"/>
      <c r="IP140" s="426"/>
      <c r="IQ140" s="426"/>
      <c r="IR140" s="426"/>
      <c r="IS140" s="426"/>
      <c r="IT140" s="426"/>
      <c r="IU140" s="426"/>
      <c r="IV140" s="426"/>
    </row>
    <row r="141" spans="1:256" s="80" customFormat="1" ht="18.75" customHeight="1">
      <c r="A141" s="4"/>
      <c r="B141" s="475" t="s">
        <v>642</v>
      </c>
      <c r="C141" s="476"/>
      <c r="D141" s="476"/>
      <c r="E141" s="476"/>
      <c r="F141" s="476"/>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c r="EO141" s="79"/>
      <c r="EP141" s="79"/>
      <c r="EQ141" s="79"/>
      <c r="ER141" s="79"/>
      <c r="ES141" s="79"/>
      <c r="ET141" s="79"/>
      <c r="EU141" s="79"/>
      <c r="EV141" s="79"/>
      <c r="EW141" s="79"/>
      <c r="EX141" s="79"/>
      <c r="EY141" s="79"/>
      <c r="EZ141" s="79"/>
      <c r="FA141" s="79"/>
      <c r="FB141" s="79"/>
      <c r="FC141" s="79"/>
      <c r="FD141" s="79"/>
      <c r="FE141" s="79"/>
      <c r="FF141" s="79"/>
      <c r="FG141" s="79"/>
      <c r="FH141" s="79"/>
      <c r="FI141" s="79"/>
      <c r="FJ141" s="79"/>
      <c r="FK141" s="79"/>
      <c r="FL141" s="79"/>
      <c r="FM141" s="79"/>
      <c r="FN141" s="79"/>
      <c r="FO141" s="79"/>
      <c r="FP141" s="79"/>
      <c r="FQ141" s="79"/>
      <c r="FR141" s="79"/>
      <c r="FS141" s="79"/>
      <c r="FT141" s="79"/>
      <c r="FU141" s="79"/>
      <c r="FV141" s="79"/>
      <c r="FW141" s="79"/>
      <c r="FX141" s="79"/>
      <c r="FY141" s="79"/>
      <c r="FZ141" s="79"/>
      <c r="GA141" s="79"/>
      <c r="GB141" s="79"/>
      <c r="GC141" s="79"/>
      <c r="GD141" s="79"/>
      <c r="GE141" s="79"/>
      <c r="GF141" s="79"/>
      <c r="GG141" s="79"/>
      <c r="GH141" s="79"/>
      <c r="GI141" s="79"/>
      <c r="GJ141" s="79"/>
      <c r="GK141" s="79"/>
      <c r="GL141" s="79"/>
      <c r="GM141" s="79"/>
      <c r="GN141" s="79"/>
      <c r="GO141" s="79"/>
      <c r="GP141" s="79"/>
      <c r="GQ141" s="79"/>
      <c r="GR141" s="79"/>
      <c r="GS141" s="79"/>
      <c r="GT141" s="79"/>
      <c r="GU141" s="79"/>
      <c r="GV141" s="79"/>
      <c r="GW141" s="79"/>
      <c r="GX141" s="79"/>
      <c r="GY141" s="79"/>
      <c r="GZ141" s="79"/>
      <c r="HA141" s="79"/>
      <c r="HB141" s="79"/>
      <c r="HC141" s="79"/>
      <c r="HD141" s="79"/>
      <c r="HE141" s="79"/>
      <c r="HF141" s="79"/>
      <c r="HG141" s="79"/>
      <c r="HH141" s="79"/>
      <c r="HI141" s="79"/>
      <c r="HJ141" s="79"/>
      <c r="HK141" s="79"/>
      <c r="HL141" s="79"/>
      <c r="HM141" s="79"/>
      <c r="HN141" s="79"/>
      <c r="HO141" s="79"/>
      <c r="HP141" s="79"/>
      <c r="HQ141" s="79"/>
      <c r="HR141" s="79"/>
      <c r="HS141" s="79"/>
      <c r="HT141" s="79"/>
      <c r="HU141" s="79"/>
      <c r="HV141" s="79"/>
      <c r="HW141" s="79"/>
      <c r="HX141" s="79"/>
      <c r="HY141" s="79"/>
      <c r="HZ141" s="79"/>
      <c r="IA141" s="79"/>
      <c r="IB141" s="79"/>
      <c r="IC141" s="79"/>
      <c r="ID141" s="79"/>
      <c r="IE141" s="79"/>
      <c r="IF141" s="79"/>
      <c r="IG141" s="79"/>
      <c r="IH141" s="79"/>
      <c r="II141" s="79"/>
      <c r="IJ141" s="79"/>
      <c r="IK141" s="79"/>
      <c r="IL141" s="79"/>
      <c r="IM141" s="79"/>
      <c r="IN141" s="79"/>
      <c r="IO141" s="79"/>
      <c r="IP141" s="79"/>
      <c r="IQ141" s="79"/>
      <c r="IR141" s="79"/>
      <c r="IS141" s="79"/>
      <c r="IT141" s="79"/>
      <c r="IU141" s="79"/>
      <c r="IV141" s="79"/>
    </row>
    <row r="142" spans="1:256" s="80" customFormat="1" ht="54.75" customHeight="1">
      <c r="A142" s="4"/>
      <c r="B142" s="478"/>
      <c r="C142" s="477" t="s">
        <v>628</v>
      </c>
      <c r="D142" s="477" t="s">
        <v>630</v>
      </c>
      <c r="E142" s="477" t="s">
        <v>629</v>
      </c>
      <c r="F142" s="477" t="s">
        <v>687</v>
      </c>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c r="EO142" s="79"/>
      <c r="EP142" s="79"/>
      <c r="EQ142" s="79"/>
      <c r="ER142" s="79"/>
      <c r="ES142" s="79"/>
      <c r="ET142" s="79"/>
      <c r="EU142" s="79"/>
      <c r="EV142" s="79"/>
      <c r="EW142" s="79"/>
      <c r="EX142" s="79"/>
      <c r="EY142" s="79"/>
      <c r="EZ142" s="79"/>
      <c r="FA142" s="79"/>
      <c r="FB142" s="79"/>
      <c r="FC142" s="79"/>
      <c r="FD142" s="79"/>
      <c r="FE142" s="79"/>
      <c r="FF142" s="79"/>
      <c r="FG142" s="79"/>
      <c r="FH142" s="79"/>
      <c r="FI142" s="79"/>
      <c r="FJ142" s="79"/>
      <c r="FK142" s="79"/>
      <c r="FL142" s="79"/>
      <c r="FM142" s="79"/>
      <c r="FN142" s="79"/>
      <c r="FO142" s="79"/>
      <c r="FP142" s="79"/>
      <c r="FQ142" s="79"/>
      <c r="FR142" s="79"/>
      <c r="FS142" s="79"/>
      <c r="FT142" s="79"/>
      <c r="FU142" s="79"/>
      <c r="FV142" s="79"/>
      <c r="FW142" s="79"/>
      <c r="FX142" s="79"/>
      <c r="FY142" s="79"/>
      <c r="FZ142" s="79"/>
      <c r="GA142" s="79"/>
      <c r="GB142" s="79"/>
      <c r="GC142" s="79"/>
      <c r="GD142" s="79"/>
      <c r="GE142" s="79"/>
      <c r="GF142" s="79"/>
      <c r="GG142" s="79"/>
      <c r="GH142" s="79"/>
      <c r="GI142" s="79"/>
      <c r="GJ142" s="79"/>
      <c r="GK142" s="79"/>
      <c r="GL142" s="79"/>
      <c r="GM142" s="79"/>
      <c r="GN142" s="79"/>
      <c r="GO142" s="79"/>
      <c r="GP142" s="79"/>
      <c r="GQ142" s="79"/>
      <c r="GR142" s="79"/>
      <c r="GS142" s="79"/>
      <c r="GT142" s="79"/>
      <c r="GU142" s="79"/>
      <c r="GV142" s="79"/>
      <c r="GW142" s="79"/>
      <c r="GX142" s="79"/>
      <c r="GY142" s="79"/>
      <c r="GZ142" s="79"/>
      <c r="HA142" s="79"/>
      <c r="HB142" s="79"/>
      <c r="HC142" s="79"/>
      <c r="HD142" s="79"/>
      <c r="HE142" s="79"/>
      <c r="HF142" s="79"/>
      <c r="HG142" s="79"/>
      <c r="HH142" s="79"/>
      <c r="HI142" s="79"/>
      <c r="HJ142" s="79"/>
      <c r="HK142" s="79"/>
      <c r="HL142" s="79"/>
      <c r="HM142" s="79"/>
      <c r="HN142" s="79"/>
      <c r="HO142" s="79"/>
      <c r="HP142" s="79"/>
      <c r="HQ142" s="79"/>
      <c r="HR142" s="79"/>
      <c r="HS142" s="79"/>
      <c r="HT142" s="79"/>
      <c r="HU142" s="79"/>
      <c r="HV142" s="79"/>
      <c r="HW142" s="79"/>
      <c r="HX142" s="79"/>
      <c r="HY142" s="79"/>
      <c r="HZ142" s="79"/>
      <c r="IA142" s="79"/>
      <c r="IB142" s="79"/>
      <c r="IC142" s="79"/>
      <c r="ID142" s="79"/>
      <c r="IE142" s="79"/>
      <c r="IF142" s="79"/>
      <c r="IG142" s="79"/>
      <c r="IH142" s="79"/>
      <c r="II142" s="79"/>
      <c r="IJ142" s="79"/>
      <c r="IK142" s="79"/>
      <c r="IL142" s="79"/>
      <c r="IM142" s="79"/>
      <c r="IN142" s="79"/>
      <c r="IO142" s="79"/>
      <c r="IP142" s="79"/>
      <c r="IQ142" s="79"/>
      <c r="IR142" s="79"/>
      <c r="IS142" s="79"/>
      <c r="IT142" s="79"/>
      <c r="IU142" s="79"/>
      <c r="IV142" s="79"/>
    </row>
    <row r="143" spans="1:256" s="80" customFormat="1" ht="25.5" customHeight="1">
      <c r="A143" s="4"/>
      <c r="B143" s="478"/>
      <c r="C143" s="477"/>
      <c r="D143" s="477"/>
      <c r="E143" s="477"/>
      <c r="F143" s="477"/>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79"/>
      <c r="BR143" s="79"/>
      <c r="BS143" s="79"/>
      <c r="BT143" s="79"/>
      <c r="BU143" s="79"/>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c r="EO143" s="79"/>
      <c r="EP143" s="79"/>
      <c r="EQ143" s="79"/>
      <c r="ER143" s="79"/>
      <c r="ES143" s="79"/>
      <c r="ET143" s="79"/>
      <c r="EU143" s="79"/>
      <c r="EV143" s="79"/>
      <c r="EW143" s="79"/>
      <c r="EX143" s="79"/>
      <c r="EY143" s="79"/>
      <c r="EZ143" s="79"/>
      <c r="FA143" s="79"/>
      <c r="FB143" s="79"/>
      <c r="FC143" s="79"/>
      <c r="FD143" s="79"/>
      <c r="FE143" s="79"/>
      <c r="FF143" s="79"/>
      <c r="FG143" s="79"/>
      <c r="FH143" s="79"/>
      <c r="FI143" s="79"/>
      <c r="FJ143" s="79"/>
      <c r="FK143" s="79"/>
      <c r="FL143" s="79"/>
      <c r="FM143" s="79"/>
      <c r="FN143" s="79"/>
      <c r="FO143" s="79"/>
      <c r="FP143" s="79"/>
      <c r="FQ143" s="79"/>
      <c r="FR143" s="79"/>
      <c r="FS143" s="79"/>
      <c r="FT143" s="79"/>
      <c r="FU143" s="79"/>
      <c r="FV143" s="79"/>
      <c r="FW143" s="79"/>
      <c r="FX143" s="79"/>
      <c r="FY143" s="79"/>
      <c r="FZ143" s="79"/>
      <c r="GA143" s="79"/>
      <c r="GB143" s="79"/>
      <c r="GC143" s="79"/>
      <c r="GD143" s="79"/>
      <c r="GE143" s="79"/>
      <c r="GF143" s="79"/>
      <c r="GG143" s="79"/>
      <c r="GH143" s="79"/>
      <c r="GI143" s="79"/>
      <c r="GJ143" s="79"/>
      <c r="GK143" s="79"/>
      <c r="GL143" s="79"/>
      <c r="GM143" s="79"/>
      <c r="GN143" s="79"/>
      <c r="GO143" s="79"/>
      <c r="GP143" s="79"/>
      <c r="GQ143" s="79"/>
      <c r="GR143" s="79"/>
      <c r="GS143" s="79"/>
      <c r="GT143" s="79"/>
      <c r="GU143" s="79"/>
      <c r="GV143" s="79"/>
      <c r="GW143" s="79"/>
      <c r="GX143" s="79"/>
      <c r="GY143" s="79"/>
      <c r="GZ143" s="79"/>
      <c r="HA143" s="79"/>
      <c r="HB143" s="79"/>
      <c r="HC143" s="79"/>
      <c r="HD143" s="79"/>
      <c r="HE143" s="79"/>
      <c r="HF143" s="79"/>
      <c r="HG143" s="79"/>
      <c r="HH143" s="79"/>
      <c r="HI143" s="79"/>
      <c r="HJ143" s="79"/>
      <c r="HK143" s="79"/>
      <c r="HL143" s="79"/>
      <c r="HM143" s="79"/>
      <c r="HN143" s="79"/>
      <c r="HO143" s="79"/>
      <c r="HP143" s="79"/>
      <c r="HQ143" s="79"/>
      <c r="HR143" s="79"/>
      <c r="HS143" s="79"/>
      <c r="HT143" s="79"/>
      <c r="HU143" s="79"/>
      <c r="HV143" s="79"/>
      <c r="HW143" s="79"/>
      <c r="HX143" s="79"/>
      <c r="HY143" s="79"/>
      <c r="HZ143" s="79"/>
      <c r="IA143" s="79"/>
      <c r="IB143" s="79"/>
      <c r="IC143" s="79"/>
      <c r="ID143" s="79"/>
      <c r="IE143" s="79"/>
      <c r="IF143" s="79"/>
      <c r="IG143" s="79"/>
      <c r="IH143" s="79"/>
      <c r="II143" s="79"/>
      <c r="IJ143" s="79"/>
      <c r="IK143" s="79"/>
      <c r="IL143" s="79"/>
      <c r="IM143" s="79"/>
      <c r="IN143" s="79"/>
      <c r="IO143" s="79"/>
      <c r="IP143" s="79"/>
      <c r="IQ143" s="79"/>
      <c r="IR143" s="79"/>
      <c r="IS143" s="79"/>
      <c r="IT143" s="79"/>
      <c r="IU143" s="79"/>
      <c r="IV143" s="79"/>
    </row>
    <row r="144" spans="1:256" s="80" customFormat="1" ht="54.75" customHeight="1">
      <c r="A144" s="87" t="s">
        <v>666</v>
      </c>
      <c r="B144" s="88" t="s">
        <v>681</v>
      </c>
      <c r="C144" s="89">
        <v>866</v>
      </c>
      <c r="D144" s="89">
        <v>336</v>
      </c>
      <c r="E144" s="89">
        <v>1506</v>
      </c>
      <c r="F144" s="41">
        <f t="shared" ref="F144:F150" si="3">SUM(C144:E144)</f>
        <v>2708</v>
      </c>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79"/>
      <c r="BR144" s="79"/>
      <c r="BS144" s="79"/>
      <c r="BT144" s="79"/>
      <c r="BU144" s="79"/>
      <c r="BV144" s="79"/>
      <c r="BW144" s="79"/>
      <c r="BX144" s="79"/>
      <c r="BY144" s="79"/>
      <c r="BZ144" s="79"/>
      <c r="CA144" s="79"/>
      <c r="CB144" s="79"/>
      <c r="CC144" s="79"/>
      <c r="CD144" s="79"/>
      <c r="CE144" s="79"/>
      <c r="CF144" s="79"/>
      <c r="CG144" s="79"/>
      <c r="CH144" s="79"/>
      <c r="CI144" s="79"/>
      <c r="CJ144" s="79"/>
      <c r="CK144" s="79"/>
      <c r="CL144" s="79"/>
      <c r="CM144" s="79"/>
      <c r="CN144" s="79"/>
      <c r="CO144" s="79"/>
      <c r="CP144" s="79"/>
      <c r="CQ144" s="79"/>
      <c r="CR144" s="79"/>
      <c r="CS144" s="79"/>
      <c r="CT144" s="79"/>
      <c r="CU144" s="79"/>
      <c r="CV144" s="79"/>
      <c r="CW144" s="79"/>
      <c r="CX144" s="79"/>
      <c r="CY144" s="79"/>
      <c r="CZ144" s="79"/>
      <c r="DA144" s="79"/>
      <c r="DB144" s="79"/>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c r="EO144" s="79"/>
      <c r="EP144" s="79"/>
      <c r="EQ144" s="79"/>
      <c r="ER144" s="79"/>
      <c r="ES144" s="79"/>
      <c r="ET144" s="79"/>
      <c r="EU144" s="79"/>
      <c r="EV144" s="79"/>
      <c r="EW144" s="79"/>
      <c r="EX144" s="79"/>
      <c r="EY144" s="79"/>
      <c r="EZ144" s="79"/>
      <c r="FA144" s="79"/>
      <c r="FB144" s="79"/>
      <c r="FC144" s="79"/>
      <c r="FD144" s="79"/>
      <c r="FE144" s="79"/>
      <c r="FF144" s="79"/>
      <c r="FG144" s="79"/>
      <c r="FH144" s="79"/>
      <c r="FI144" s="79"/>
      <c r="FJ144" s="79"/>
      <c r="FK144" s="79"/>
      <c r="FL144" s="79"/>
      <c r="FM144" s="79"/>
      <c r="FN144" s="79"/>
      <c r="FO144" s="79"/>
      <c r="FP144" s="79"/>
      <c r="FQ144" s="79"/>
      <c r="FR144" s="79"/>
      <c r="FS144" s="79"/>
      <c r="FT144" s="79"/>
      <c r="FU144" s="79"/>
      <c r="FV144" s="79"/>
      <c r="FW144" s="79"/>
      <c r="FX144" s="79"/>
      <c r="FY144" s="79"/>
      <c r="FZ144" s="79"/>
      <c r="GA144" s="79"/>
      <c r="GB144" s="79"/>
      <c r="GC144" s="79"/>
      <c r="GD144" s="79"/>
      <c r="GE144" s="79"/>
      <c r="GF144" s="79"/>
      <c r="GG144" s="79"/>
      <c r="GH144" s="79"/>
      <c r="GI144" s="79"/>
      <c r="GJ144" s="79"/>
      <c r="GK144" s="79"/>
      <c r="GL144" s="79"/>
      <c r="GM144" s="79"/>
      <c r="GN144" s="79"/>
      <c r="GO144" s="79"/>
      <c r="GP144" s="79"/>
      <c r="GQ144" s="79"/>
      <c r="GR144" s="79"/>
      <c r="GS144" s="79"/>
      <c r="GT144" s="79"/>
      <c r="GU144" s="79"/>
      <c r="GV144" s="79"/>
      <c r="GW144" s="79"/>
      <c r="GX144" s="79"/>
      <c r="GY144" s="79"/>
      <c r="GZ144" s="79"/>
      <c r="HA144" s="79"/>
      <c r="HB144" s="79"/>
      <c r="HC144" s="79"/>
      <c r="HD144" s="79"/>
      <c r="HE144" s="79"/>
      <c r="HF144" s="79"/>
      <c r="HG144" s="79"/>
      <c r="HH144" s="79"/>
      <c r="HI144" s="79"/>
      <c r="HJ144" s="79"/>
      <c r="HK144" s="79"/>
      <c r="HL144" s="79"/>
      <c r="HM144" s="79"/>
      <c r="HN144" s="79"/>
      <c r="HO144" s="79"/>
      <c r="HP144" s="79"/>
      <c r="HQ144" s="79"/>
      <c r="HR144" s="79"/>
      <c r="HS144" s="79"/>
      <c r="HT144" s="79"/>
      <c r="HU144" s="79"/>
      <c r="HV144" s="79"/>
      <c r="HW144" s="79"/>
      <c r="HX144" s="79"/>
      <c r="HY144" s="79"/>
      <c r="HZ144" s="79"/>
      <c r="IA144" s="79"/>
      <c r="IB144" s="79"/>
      <c r="IC144" s="79"/>
      <c r="ID144" s="79"/>
      <c r="IE144" s="79"/>
      <c r="IF144" s="79"/>
      <c r="IG144" s="79"/>
      <c r="IH144" s="79"/>
      <c r="II144" s="79"/>
      <c r="IJ144" s="79"/>
      <c r="IK144" s="79"/>
      <c r="IL144" s="79"/>
      <c r="IM144" s="79"/>
      <c r="IN144" s="79"/>
      <c r="IO144" s="79"/>
      <c r="IP144" s="79"/>
      <c r="IQ144" s="79"/>
      <c r="IR144" s="79"/>
      <c r="IS144" s="79"/>
      <c r="IT144" s="79"/>
      <c r="IU144" s="79"/>
      <c r="IV144" s="79"/>
    </row>
    <row r="145" spans="1:256" s="80" customFormat="1" ht="120" customHeight="1">
      <c r="A145" s="87" t="s">
        <v>667</v>
      </c>
      <c r="B145" s="90" t="s">
        <v>689</v>
      </c>
      <c r="C145" s="89">
        <v>1</v>
      </c>
      <c r="D145" s="89"/>
      <c r="E145" s="89"/>
      <c r="F145" s="41">
        <f t="shared" si="3"/>
        <v>1</v>
      </c>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c r="FJ145" s="79"/>
      <c r="FK145" s="79"/>
      <c r="FL145" s="79"/>
      <c r="FM145" s="79"/>
      <c r="FN145" s="79"/>
      <c r="FO145" s="79"/>
      <c r="FP145" s="79"/>
      <c r="FQ145" s="79"/>
      <c r="FR145" s="79"/>
      <c r="FS145" s="79"/>
      <c r="FT145" s="79"/>
      <c r="FU145" s="79"/>
      <c r="FV145" s="79"/>
      <c r="FW145" s="79"/>
      <c r="FX145" s="79"/>
      <c r="FY145" s="79"/>
      <c r="FZ145" s="79"/>
      <c r="GA145" s="79"/>
      <c r="GB145" s="79"/>
      <c r="GC145" s="79"/>
      <c r="GD145" s="79"/>
      <c r="GE145" s="79"/>
      <c r="GF145" s="79"/>
      <c r="GG145" s="79"/>
      <c r="GH145" s="79"/>
      <c r="GI145" s="79"/>
      <c r="GJ145" s="79"/>
      <c r="GK145" s="79"/>
      <c r="GL145" s="79"/>
      <c r="GM145" s="79"/>
      <c r="GN145" s="79"/>
      <c r="GO145" s="79"/>
      <c r="GP145" s="79"/>
      <c r="GQ145" s="79"/>
      <c r="GR145" s="79"/>
      <c r="GS145" s="79"/>
      <c r="GT145" s="79"/>
      <c r="GU145" s="79"/>
      <c r="GV145" s="79"/>
      <c r="GW145" s="79"/>
      <c r="GX145" s="79"/>
      <c r="GY145" s="79"/>
      <c r="GZ145" s="79"/>
      <c r="HA145" s="79"/>
      <c r="HB145" s="79"/>
      <c r="HC145" s="79"/>
      <c r="HD145" s="79"/>
      <c r="HE145" s="79"/>
      <c r="HF145" s="79"/>
      <c r="HG145" s="79"/>
      <c r="HH145" s="79"/>
      <c r="HI145" s="79"/>
      <c r="HJ145" s="79"/>
      <c r="HK145" s="79"/>
      <c r="HL145" s="79"/>
      <c r="HM145" s="79"/>
      <c r="HN145" s="79"/>
      <c r="HO145" s="79"/>
      <c r="HP145" s="79"/>
      <c r="HQ145" s="79"/>
      <c r="HR145" s="79"/>
      <c r="HS145" s="79"/>
      <c r="HT145" s="79"/>
      <c r="HU145" s="79"/>
      <c r="HV145" s="79"/>
      <c r="HW145" s="79"/>
      <c r="HX145" s="79"/>
      <c r="HY145" s="79"/>
      <c r="HZ145" s="79"/>
      <c r="IA145" s="79"/>
      <c r="IB145" s="79"/>
      <c r="IC145" s="79"/>
      <c r="ID145" s="79"/>
      <c r="IE145" s="79"/>
      <c r="IF145" s="79"/>
      <c r="IG145" s="79"/>
      <c r="IH145" s="79"/>
      <c r="II145" s="79"/>
      <c r="IJ145" s="79"/>
      <c r="IK145" s="79"/>
      <c r="IL145" s="79"/>
      <c r="IM145" s="79"/>
      <c r="IN145" s="79"/>
      <c r="IO145" s="79"/>
      <c r="IP145" s="79"/>
      <c r="IQ145" s="79"/>
      <c r="IR145" s="79"/>
      <c r="IS145" s="79"/>
      <c r="IT145" s="79"/>
      <c r="IU145" s="79"/>
      <c r="IV145" s="79"/>
    </row>
    <row r="146" spans="1:256" s="80" customFormat="1" ht="34.5" customHeight="1">
      <c r="A146" s="87" t="s">
        <v>668</v>
      </c>
      <c r="B146" s="88" t="s">
        <v>682</v>
      </c>
      <c r="C146" s="41">
        <v>865</v>
      </c>
      <c r="D146" s="41">
        <v>336</v>
      </c>
      <c r="E146" s="41">
        <v>1506</v>
      </c>
      <c r="F146" s="41">
        <f t="shared" si="3"/>
        <v>2707</v>
      </c>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79"/>
      <c r="BJ146" s="79"/>
      <c r="BK146" s="79"/>
      <c r="BL146" s="79"/>
      <c r="BM146" s="79"/>
      <c r="BN146" s="79"/>
      <c r="BO146" s="79"/>
      <c r="BP146" s="79"/>
      <c r="BQ146" s="79"/>
      <c r="BR146" s="79"/>
      <c r="BS146" s="79"/>
      <c r="BT146" s="79"/>
      <c r="BU146" s="79"/>
      <c r="BV146" s="79"/>
      <c r="BW146" s="79"/>
      <c r="BX146" s="79"/>
      <c r="BY146" s="79"/>
      <c r="BZ146" s="79"/>
      <c r="CA146" s="79"/>
      <c r="CB146" s="79"/>
      <c r="CC146" s="79"/>
      <c r="CD146" s="79"/>
      <c r="CE146" s="79"/>
      <c r="CF146" s="79"/>
      <c r="CG146" s="79"/>
      <c r="CH146" s="79"/>
      <c r="CI146" s="79"/>
      <c r="CJ146" s="79"/>
      <c r="CK146" s="79"/>
      <c r="CL146" s="79"/>
      <c r="CM146" s="79"/>
      <c r="CN146" s="79"/>
      <c r="CO146" s="79"/>
      <c r="CP146" s="79"/>
      <c r="CQ146" s="79"/>
      <c r="CR146" s="79"/>
      <c r="CS146" s="79"/>
      <c r="CT146" s="79"/>
      <c r="CU146" s="79"/>
      <c r="CV146" s="79"/>
      <c r="CW146" s="79"/>
      <c r="CX146" s="79"/>
      <c r="CY146" s="79"/>
      <c r="CZ146" s="79"/>
      <c r="DA146" s="79"/>
      <c r="DB146" s="79"/>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c r="EO146" s="79"/>
      <c r="EP146" s="79"/>
      <c r="EQ146" s="79"/>
      <c r="ER146" s="79"/>
      <c r="ES146" s="79"/>
      <c r="ET146" s="79"/>
      <c r="EU146" s="79"/>
      <c r="EV146" s="79"/>
      <c r="EW146" s="79"/>
      <c r="EX146" s="79"/>
      <c r="EY146" s="79"/>
      <c r="EZ146" s="79"/>
      <c r="FA146" s="79"/>
      <c r="FB146" s="79"/>
      <c r="FC146" s="79"/>
      <c r="FD146" s="79"/>
      <c r="FE146" s="79"/>
      <c r="FF146" s="79"/>
      <c r="FG146" s="79"/>
      <c r="FH146" s="79"/>
      <c r="FI146" s="79"/>
      <c r="FJ146" s="79"/>
      <c r="FK146" s="79"/>
      <c r="FL146" s="79"/>
      <c r="FM146" s="79"/>
      <c r="FN146" s="79"/>
      <c r="FO146" s="79"/>
      <c r="FP146" s="79"/>
      <c r="FQ146" s="79"/>
      <c r="FR146" s="79"/>
      <c r="FS146" s="79"/>
      <c r="FT146" s="79"/>
      <c r="FU146" s="79"/>
      <c r="FV146" s="79"/>
      <c r="FW146" s="79"/>
      <c r="FX146" s="79"/>
      <c r="FY146" s="79"/>
      <c r="FZ146" s="79"/>
      <c r="GA146" s="79"/>
      <c r="GB146" s="79"/>
      <c r="GC146" s="79"/>
      <c r="GD146" s="79"/>
      <c r="GE146" s="79"/>
      <c r="GF146" s="79"/>
      <c r="GG146" s="79"/>
      <c r="GH146" s="79"/>
      <c r="GI146" s="79"/>
      <c r="GJ146" s="79"/>
      <c r="GK146" s="79"/>
      <c r="GL146" s="79"/>
      <c r="GM146" s="79"/>
      <c r="GN146" s="79"/>
      <c r="GO146" s="79"/>
      <c r="GP146" s="79"/>
      <c r="GQ146" s="79"/>
      <c r="GR146" s="79"/>
      <c r="GS146" s="79"/>
      <c r="GT146" s="79"/>
      <c r="GU146" s="79"/>
      <c r="GV146" s="79"/>
      <c r="GW146" s="79"/>
      <c r="GX146" s="79"/>
      <c r="GY146" s="79"/>
      <c r="GZ146" s="79"/>
      <c r="HA146" s="79"/>
      <c r="HB146" s="79"/>
      <c r="HC146" s="79"/>
      <c r="HD146" s="79"/>
      <c r="HE146" s="79"/>
      <c r="HF146" s="79"/>
      <c r="HG146" s="79"/>
      <c r="HH146" s="79"/>
      <c r="HI146" s="79"/>
      <c r="HJ146" s="79"/>
      <c r="HK146" s="79"/>
      <c r="HL146" s="79"/>
      <c r="HM146" s="79"/>
      <c r="HN146" s="79"/>
      <c r="HO146" s="79"/>
      <c r="HP146" s="79"/>
      <c r="HQ146" s="79"/>
      <c r="HR146" s="79"/>
      <c r="HS146" s="79"/>
      <c r="HT146" s="79"/>
      <c r="HU146" s="79"/>
      <c r="HV146" s="79"/>
      <c r="HW146" s="79"/>
      <c r="HX146" s="79"/>
      <c r="HY146" s="79"/>
      <c r="HZ146" s="79"/>
      <c r="IA146" s="79"/>
      <c r="IB146" s="79"/>
      <c r="IC146" s="79"/>
      <c r="ID146" s="79"/>
      <c r="IE146" s="79"/>
      <c r="IF146" s="79"/>
      <c r="IG146" s="79"/>
      <c r="IH146" s="79"/>
      <c r="II146" s="79"/>
      <c r="IJ146" s="79"/>
      <c r="IK146" s="79"/>
      <c r="IL146" s="79"/>
      <c r="IM146" s="79"/>
      <c r="IN146" s="79"/>
      <c r="IO146" s="79"/>
      <c r="IP146" s="79"/>
      <c r="IQ146" s="79"/>
      <c r="IR146" s="79"/>
      <c r="IS146" s="79"/>
      <c r="IT146" s="79"/>
      <c r="IU146" s="79"/>
      <c r="IV146" s="79"/>
    </row>
    <row r="147" spans="1:256" s="80" customFormat="1" ht="52.5" customHeight="1">
      <c r="A147" s="87" t="s">
        <v>669</v>
      </c>
      <c r="B147" s="88" t="s">
        <v>683</v>
      </c>
      <c r="C147" s="89">
        <v>522</v>
      </c>
      <c r="D147" s="89">
        <v>200</v>
      </c>
      <c r="E147" s="89">
        <v>878</v>
      </c>
      <c r="F147" s="41">
        <f t="shared" si="3"/>
        <v>1600</v>
      </c>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9"/>
      <c r="BY147" s="79"/>
      <c r="BZ147" s="79"/>
      <c r="CA147" s="79"/>
      <c r="CB147" s="79"/>
      <c r="CC147" s="79"/>
      <c r="CD147" s="79"/>
      <c r="CE147" s="79"/>
      <c r="CF147" s="79"/>
      <c r="CG147" s="79"/>
      <c r="CH147" s="79"/>
      <c r="CI147" s="79"/>
      <c r="CJ147" s="79"/>
      <c r="CK147" s="79"/>
      <c r="CL147" s="79"/>
      <c r="CM147" s="79"/>
      <c r="CN147" s="79"/>
      <c r="CO147" s="79"/>
      <c r="CP147" s="79"/>
      <c r="CQ147" s="79"/>
      <c r="CR147" s="79"/>
      <c r="CS147" s="79"/>
      <c r="CT147" s="79"/>
      <c r="CU147" s="79"/>
      <c r="CV147" s="79"/>
      <c r="CW147" s="79"/>
      <c r="CX147" s="79"/>
      <c r="CY147" s="79"/>
      <c r="CZ147" s="79"/>
      <c r="DA147" s="79"/>
      <c r="DB147" s="79"/>
      <c r="DC147" s="79"/>
      <c r="DD147" s="79"/>
      <c r="DE147" s="79"/>
      <c r="DF147" s="79"/>
      <c r="DG147" s="79"/>
      <c r="DH147" s="79"/>
      <c r="DI147" s="79"/>
      <c r="DJ147" s="79"/>
      <c r="DK147" s="79"/>
      <c r="DL147" s="79"/>
      <c r="DM147" s="79"/>
      <c r="DN147" s="79"/>
      <c r="DO147" s="79"/>
      <c r="DP147" s="79"/>
      <c r="DQ147" s="79"/>
      <c r="DR147" s="79"/>
      <c r="DS147" s="79"/>
      <c r="DT147" s="79"/>
      <c r="DU147" s="79"/>
      <c r="DV147" s="79"/>
      <c r="DW147" s="79"/>
      <c r="DX147" s="79"/>
      <c r="DY147" s="79"/>
      <c r="DZ147" s="79"/>
      <c r="EA147" s="79"/>
      <c r="EB147" s="79"/>
      <c r="EC147" s="79"/>
      <c r="ED147" s="79"/>
      <c r="EE147" s="79"/>
      <c r="EF147" s="79"/>
      <c r="EG147" s="79"/>
      <c r="EH147" s="79"/>
      <c r="EI147" s="79"/>
      <c r="EJ147" s="79"/>
      <c r="EK147" s="79"/>
      <c r="EL147" s="79"/>
      <c r="EM147" s="79"/>
      <c r="EN147" s="79"/>
      <c r="EO147" s="79"/>
      <c r="EP147" s="79"/>
      <c r="EQ147" s="79"/>
      <c r="ER147" s="79"/>
      <c r="ES147" s="79"/>
      <c r="ET147" s="79"/>
      <c r="EU147" s="79"/>
      <c r="EV147" s="79"/>
      <c r="EW147" s="79"/>
      <c r="EX147" s="79"/>
      <c r="EY147" s="79"/>
      <c r="EZ147" s="79"/>
      <c r="FA147" s="79"/>
      <c r="FB147" s="79"/>
      <c r="FC147" s="79"/>
      <c r="FD147" s="79"/>
      <c r="FE147" s="79"/>
      <c r="FF147" s="79"/>
      <c r="FG147" s="79"/>
      <c r="FH147" s="79"/>
      <c r="FI147" s="79"/>
      <c r="FJ147" s="79"/>
      <c r="FK147" s="79"/>
      <c r="FL147" s="79"/>
      <c r="FM147" s="79"/>
      <c r="FN147" s="79"/>
      <c r="FO147" s="79"/>
      <c r="FP147" s="79"/>
      <c r="FQ147" s="79"/>
      <c r="FR147" s="79"/>
      <c r="FS147" s="79"/>
      <c r="FT147" s="79"/>
      <c r="FU147" s="79"/>
      <c r="FV147" s="79"/>
      <c r="FW147" s="79"/>
      <c r="FX147" s="79"/>
      <c r="FY147" s="79"/>
      <c r="FZ147" s="79"/>
      <c r="GA147" s="79"/>
      <c r="GB147" s="79"/>
      <c r="GC147" s="79"/>
      <c r="GD147" s="79"/>
      <c r="GE147" s="79"/>
      <c r="GF147" s="79"/>
      <c r="GG147" s="79"/>
      <c r="GH147" s="79"/>
      <c r="GI147" s="79"/>
      <c r="GJ147" s="79"/>
      <c r="GK147" s="79"/>
      <c r="GL147" s="79"/>
      <c r="GM147" s="79"/>
      <c r="GN147" s="79"/>
      <c r="GO147" s="79"/>
      <c r="GP147" s="79"/>
      <c r="GQ147" s="79"/>
      <c r="GR147" s="79"/>
      <c r="GS147" s="79"/>
      <c r="GT147" s="79"/>
      <c r="GU147" s="79"/>
      <c r="GV147" s="79"/>
      <c r="GW147" s="79"/>
      <c r="GX147" s="79"/>
      <c r="GY147" s="79"/>
      <c r="GZ147" s="79"/>
      <c r="HA147" s="79"/>
      <c r="HB147" s="79"/>
      <c r="HC147" s="79"/>
      <c r="HD147" s="79"/>
      <c r="HE147" s="79"/>
      <c r="HF147" s="79"/>
      <c r="HG147" s="79"/>
      <c r="HH147" s="79"/>
      <c r="HI147" s="79"/>
      <c r="HJ147" s="79"/>
      <c r="HK147" s="79"/>
      <c r="HL147" s="79"/>
      <c r="HM147" s="79"/>
      <c r="HN147" s="79"/>
      <c r="HO147" s="79"/>
      <c r="HP147" s="79"/>
      <c r="HQ147" s="79"/>
      <c r="HR147" s="79"/>
      <c r="HS147" s="79"/>
      <c r="HT147" s="79"/>
      <c r="HU147" s="79"/>
      <c r="HV147" s="79"/>
      <c r="HW147" s="79"/>
      <c r="HX147" s="79"/>
      <c r="HY147" s="79"/>
      <c r="HZ147" s="79"/>
      <c r="IA147" s="79"/>
      <c r="IB147" s="79"/>
      <c r="IC147" s="79"/>
      <c r="ID147" s="79"/>
      <c r="IE147" s="79"/>
      <c r="IF147" s="79"/>
      <c r="IG147" s="79"/>
      <c r="IH147" s="79"/>
      <c r="II147" s="79"/>
      <c r="IJ147" s="79"/>
      <c r="IK147" s="79"/>
      <c r="IL147" s="79"/>
      <c r="IM147" s="79"/>
      <c r="IN147" s="79"/>
      <c r="IO147" s="79"/>
      <c r="IP147" s="79"/>
      <c r="IQ147" s="79"/>
      <c r="IR147" s="79"/>
      <c r="IS147" s="79"/>
      <c r="IT147" s="79"/>
      <c r="IU147" s="79"/>
      <c r="IV147" s="79"/>
    </row>
    <row r="148" spans="1:256" s="80" customFormat="1" ht="68.25" customHeight="1">
      <c r="A148" s="87" t="s">
        <v>670</v>
      </c>
      <c r="B148" s="88" t="s">
        <v>684</v>
      </c>
      <c r="C148" s="89">
        <v>139</v>
      </c>
      <c r="D148" s="89">
        <v>40</v>
      </c>
      <c r="E148" s="89">
        <v>209</v>
      </c>
      <c r="F148" s="41">
        <f t="shared" si="3"/>
        <v>388</v>
      </c>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79"/>
      <c r="BJ148" s="79"/>
      <c r="BK148" s="79"/>
      <c r="BL148" s="79"/>
      <c r="BM148" s="79"/>
      <c r="BN148" s="79"/>
      <c r="BO148" s="79"/>
      <c r="BP148" s="79"/>
      <c r="BQ148" s="79"/>
      <c r="BR148" s="79"/>
      <c r="BS148" s="79"/>
      <c r="BT148" s="79"/>
      <c r="BU148" s="79"/>
      <c r="BV148" s="79"/>
      <c r="BW148" s="79"/>
      <c r="BX148" s="79"/>
      <c r="BY148" s="79"/>
      <c r="BZ148" s="79"/>
      <c r="CA148" s="79"/>
      <c r="CB148" s="79"/>
      <c r="CC148" s="79"/>
      <c r="CD148" s="79"/>
      <c r="CE148" s="79"/>
      <c r="CF148" s="79"/>
      <c r="CG148" s="79"/>
      <c r="CH148" s="79"/>
      <c r="CI148" s="79"/>
      <c r="CJ148" s="79"/>
      <c r="CK148" s="79"/>
      <c r="CL148" s="79"/>
      <c r="CM148" s="79"/>
      <c r="CN148" s="79"/>
      <c r="CO148" s="79"/>
      <c r="CP148" s="79"/>
      <c r="CQ148" s="79"/>
      <c r="CR148" s="79"/>
      <c r="CS148" s="79"/>
      <c r="CT148" s="79"/>
      <c r="CU148" s="79"/>
      <c r="CV148" s="79"/>
      <c r="CW148" s="79"/>
      <c r="CX148" s="79"/>
      <c r="CY148" s="79"/>
      <c r="CZ148" s="79"/>
      <c r="DA148" s="79"/>
      <c r="DB148" s="79"/>
      <c r="DC148" s="79"/>
      <c r="DD148" s="79"/>
      <c r="DE148" s="79"/>
      <c r="DF148" s="79"/>
      <c r="DG148" s="79"/>
      <c r="DH148" s="79"/>
      <c r="DI148" s="79"/>
      <c r="DJ148" s="79"/>
      <c r="DK148" s="79"/>
      <c r="DL148" s="79"/>
      <c r="DM148" s="79"/>
      <c r="DN148" s="79"/>
      <c r="DO148" s="79"/>
      <c r="DP148" s="79"/>
      <c r="DQ148" s="79"/>
      <c r="DR148" s="79"/>
      <c r="DS148" s="79"/>
      <c r="DT148" s="79"/>
      <c r="DU148" s="79"/>
      <c r="DV148" s="79"/>
      <c r="DW148" s="79"/>
      <c r="DX148" s="79"/>
      <c r="DY148" s="79"/>
      <c r="DZ148" s="79"/>
      <c r="EA148" s="79"/>
      <c r="EB148" s="79"/>
      <c r="EC148" s="79"/>
      <c r="ED148" s="79"/>
      <c r="EE148" s="79"/>
      <c r="EF148" s="79"/>
      <c r="EG148" s="79"/>
      <c r="EH148" s="79"/>
      <c r="EI148" s="79"/>
      <c r="EJ148" s="79"/>
      <c r="EK148" s="79"/>
      <c r="EL148" s="79"/>
      <c r="EM148" s="79"/>
      <c r="EN148" s="79"/>
      <c r="EO148" s="79"/>
      <c r="EP148" s="79"/>
      <c r="EQ148" s="79"/>
      <c r="ER148" s="79"/>
      <c r="ES148" s="79"/>
      <c r="ET148" s="79"/>
      <c r="EU148" s="79"/>
      <c r="EV148" s="79"/>
      <c r="EW148" s="79"/>
      <c r="EX148" s="79"/>
      <c r="EY148" s="79"/>
      <c r="EZ148" s="79"/>
      <c r="FA148" s="79"/>
      <c r="FB148" s="79"/>
      <c r="FC148" s="79"/>
      <c r="FD148" s="79"/>
      <c r="FE148" s="79"/>
      <c r="FF148" s="79"/>
      <c r="FG148" s="79"/>
      <c r="FH148" s="79"/>
      <c r="FI148" s="79"/>
      <c r="FJ148" s="79"/>
      <c r="FK148" s="79"/>
      <c r="FL148" s="79"/>
      <c r="FM148" s="79"/>
      <c r="FN148" s="79"/>
      <c r="FO148" s="79"/>
      <c r="FP148" s="79"/>
      <c r="FQ148" s="79"/>
      <c r="FR148" s="79"/>
      <c r="FS148" s="79"/>
      <c r="FT148" s="79"/>
      <c r="FU148" s="79"/>
      <c r="FV148" s="79"/>
      <c r="FW148" s="79"/>
      <c r="FX148" s="79"/>
      <c r="FY148" s="79"/>
      <c r="FZ148" s="79"/>
      <c r="GA148" s="79"/>
      <c r="GB148" s="79"/>
      <c r="GC148" s="79"/>
      <c r="GD148" s="79"/>
      <c r="GE148" s="79"/>
      <c r="GF148" s="79"/>
      <c r="GG148" s="79"/>
      <c r="GH148" s="79"/>
      <c r="GI148" s="79"/>
      <c r="GJ148" s="79"/>
      <c r="GK148" s="79"/>
      <c r="GL148" s="79"/>
      <c r="GM148" s="79"/>
      <c r="GN148" s="79"/>
      <c r="GO148" s="79"/>
      <c r="GP148" s="79"/>
      <c r="GQ148" s="79"/>
      <c r="GR148" s="79"/>
      <c r="GS148" s="79"/>
      <c r="GT148" s="79"/>
      <c r="GU148" s="79"/>
      <c r="GV148" s="79"/>
      <c r="GW148" s="79"/>
      <c r="GX148" s="79"/>
      <c r="GY148" s="79"/>
      <c r="GZ148" s="79"/>
      <c r="HA148" s="79"/>
      <c r="HB148" s="79"/>
      <c r="HC148" s="79"/>
      <c r="HD148" s="79"/>
      <c r="HE148" s="79"/>
      <c r="HF148" s="79"/>
      <c r="HG148" s="79"/>
      <c r="HH148" s="79"/>
      <c r="HI148" s="79"/>
      <c r="HJ148" s="79"/>
      <c r="HK148" s="79"/>
      <c r="HL148" s="79"/>
      <c r="HM148" s="79"/>
      <c r="HN148" s="79"/>
      <c r="HO148" s="79"/>
      <c r="HP148" s="79"/>
      <c r="HQ148" s="79"/>
      <c r="HR148" s="79"/>
      <c r="HS148" s="79"/>
      <c r="HT148" s="79"/>
      <c r="HU148" s="79"/>
      <c r="HV148" s="79"/>
      <c r="HW148" s="79"/>
      <c r="HX148" s="79"/>
      <c r="HY148" s="79"/>
      <c r="HZ148" s="79"/>
      <c r="IA148" s="79"/>
      <c r="IB148" s="79"/>
      <c r="IC148" s="79"/>
      <c r="ID148" s="79"/>
      <c r="IE148" s="79"/>
      <c r="IF148" s="79"/>
      <c r="IG148" s="79"/>
      <c r="IH148" s="79"/>
      <c r="II148" s="79"/>
      <c r="IJ148" s="79"/>
      <c r="IK148" s="79"/>
      <c r="IL148" s="79"/>
      <c r="IM148" s="79"/>
      <c r="IN148" s="79"/>
      <c r="IO148" s="79"/>
      <c r="IP148" s="79"/>
      <c r="IQ148" s="79"/>
      <c r="IR148" s="79"/>
      <c r="IS148" s="79"/>
      <c r="IT148" s="79"/>
      <c r="IU148" s="79"/>
      <c r="IV148" s="79"/>
    </row>
    <row r="149" spans="1:256" s="80" customFormat="1" ht="65.25" customHeight="1">
      <c r="A149" s="87" t="s">
        <v>671</v>
      </c>
      <c r="B149" s="84" t="s">
        <v>685</v>
      </c>
      <c r="C149" s="89">
        <v>28</v>
      </c>
      <c r="D149" s="89">
        <v>6</v>
      </c>
      <c r="E149" s="89">
        <v>45</v>
      </c>
      <c r="F149" s="41">
        <f t="shared" si="3"/>
        <v>79</v>
      </c>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79"/>
      <c r="BR149" s="79"/>
      <c r="BS149" s="79"/>
      <c r="BT149" s="79"/>
      <c r="BU149" s="79"/>
      <c r="BV149" s="79"/>
      <c r="BW149" s="79"/>
      <c r="BX149" s="79"/>
      <c r="BY149" s="79"/>
      <c r="BZ149" s="79"/>
      <c r="CA149" s="79"/>
      <c r="CB149" s="79"/>
      <c r="CC149" s="79"/>
      <c r="CD149" s="79"/>
      <c r="CE149" s="79"/>
      <c r="CF149" s="79"/>
      <c r="CG149" s="79"/>
      <c r="CH149" s="79"/>
      <c r="CI149" s="79"/>
      <c r="CJ149" s="79"/>
      <c r="CK149" s="79"/>
      <c r="CL149" s="79"/>
      <c r="CM149" s="79"/>
      <c r="CN149" s="79"/>
      <c r="CO149" s="79"/>
      <c r="CP149" s="79"/>
      <c r="CQ149" s="79"/>
      <c r="CR149" s="79"/>
      <c r="CS149" s="79"/>
      <c r="CT149" s="79"/>
      <c r="CU149" s="79"/>
      <c r="CV149" s="79"/>
      <c r="CW149" s="79"/>
      <c r="CX149" s="79"/>
      <c r="CY149" s="79"/>
      <c r="CZ149" s="79"/>
      <c r="DA149" s="79"/>
      <c r="DB149" s="79"/>
      <c r="DC149" s="79"/>
      <c r="DD149" s="79"/>
      <c r="DE149" s="79"/>
      <c r="DF149" s="79"/>
      <c r="DG149" s="79"/>
      <c r="DH149" s="79"/>
      <c r="DI149" s="79"/>
      <c r="DJ149" s="79"/>
      <c r="DK149" s="79"/>
      <c r="DL149" s="79"/>
      <c r="DM149" s="79"/>
      <c r="DN149" s="79"/>
      <c r="DO149" s="79"/>
      <c r="DP149" s="79"/>
      <c r="DQ149" s="79"/>
      <c r="DR149" s="79"/>
      <c r="DS149" s="79"/>
      <c r="DT149" s="79"/>
      <c r="DU149" s="79"/>
      <c r="DV149" s="79"/>
      <c r="DW149" s="79"/>
      <c r="DX149" s="79"/>
      <c r="DY149" s="79"/>
      <c r="DZ149" s="79"/>
      <c r="EA149" s="79"/>
      <c r="EB149" s="79"/>
      <c r="EC149" s="79"/>
      <c r="ED149" s="79"/>
      <c r="EE149" s="79"/>
      <c r="EF149" s="79"/>
      <c r="EG149" s="79"/>
      <c r="EH149" s="79"/>
      <c r="EI149" s="79"/>
      <c r="EJ149" s="79"/>
      <c r="EK149" s="79"/>
      <c r="EL149" s="79"/>
      <c r="EM149" s="79"/>
      <c r="EN149" s="79"/>
      <c r="EO149" s="79"/>
      <c r="EP149" s="79"/>
      <c r="EQ149" s="79"/>
      <c r="ER149" s="79"/>
      <c r="ES149" s="79"/>
      <c r="ET149" s="79"/>
      <c r="EU149" s="79"/>
      <c r="EV149" s="79"/>
      <c r="EW149" s="79"/>
      <c r="EX149" s="79"/>
      <c r="EY149" s="79"/>
      <c r="EZ149" s="79"/>
      <c r="FA149" s="79"/>
      <c r="FB149" s="79"/>
      <c r="FC149" s="79"/>
      <c r="FD149" s="79"/>
      <c r="FE149" s="79"/>
      <c r="FF149" s="79"/>
      <c r="FG149" s="79"/>
      <c r="FH149" s="79"/>
      <c r="FI149" s="79"/>
      <c r="FJ149" s="79"/>
      <c r="FK149" s="79"/>
      <c r="FL149" s="79"/>
      <c r="FM149" s="79"/>
      <c r="FN149" s="79"/>
      <c r="FO149" s="79"/>
      <c r="FP149" s="79"/>
      <c r="FQ149" s="79"/>
      <c r="FR149" s="79"/>
      <c r="FS149" s="79"/>
      <c r="FT149" s="79"/>
      <c r="FU149" s="79"/>
      <c r="FV149" s="79"/>
      <c r="FW149" s="79"/>
      <c r="FX149" s="79"/>
      <c r="FY149" s="79"/>
      <c r="FZ149" s="79"/>
      <c r="GA149" s="79"/>
      <c r="GB149" s="79"/>
      <c r="GC149" s="79"/>
      <c r="GD149" s="79"/>
      <c r="GE149" s="79"/>
      <c r="GF149" s="79"/>
      <c r="GG149" s="79"/>
      <c r="GH149" s="79"/>
      <c r="GI149" s="79"/>
      <c r="GJ149" s="79"/>
      <c r="GK149" s="79"/>
      <c r="GL149" s="79"/>
      <c r="GM149" s="79"/>
      <c r="GN149" s="79"/>
      <c r="GO149" s="79"/>
      <c r="GP149" s="79"/>
      <c r="GQ149" s="79"/>
      <c r="GR149" s="79"/>
      <c r="GS149" s="79"/>
      <c r="GT149" s="79"/>
      <c r="GU149" s="79"/>
      <c r="GV149" s="79"/>
      <c r="GW149" s="79"/>
      <c r="GX149" s="79"/>
      <c r="GY149" s="79"/>
      <c r="GZ149" s="79"/>
      <c r="HA149" s="79"/>
      <c r="HB149" s="79"/>
      <c r="HC149" s="79"/>
      <c r="HD149" s="79"/>
      <c r="HE149" s="79"/>
      <c r="HF149" s="79"/>
      <c r="HG149" s="79"/>
      <c r="HH149" s="79"/>
      <c r="HI149" s="79"/>
      <c r="HJ149" s="79"/>
      <c r="HK149" s="79"/>
      <c r="HL149" s="79"/>
      <c r="HM149" s="79"/>
      <c r="HN149" s="79"/>
      <c r="HO149" s="79"/>
      <c r="HP149" s="79"/>
      <c r="HQ149" s="79"/>
      <c r="HR149" s="79"/>
      <c r="HS149" s="79"/>
      <c r="HT149" s="79"/>
      <c r="HU149" s="79"/>
      <c r="HV149" s="79"/>
      <c r="HW149" s="79"/>
      <c r="HX149" s="79"/>
      <c r="HY149" s="79"/>
      <c r="HZ149" s="79"/>
      <c r="IA149" s="79"/>
      <c r="IB149" s="79"/>
      <c r="IC149" s="79"/>
      <c r="ID149" s="79"/>
      <c r="IE149" s="79"/>
      <c r="IF149" s="79"/>
      <c r="IG149" s="79"/>
      <c r="IH149" s="79"/>
      <c r="II149" s="79"/>
      <c r="IJ149" s="79"/>
      <c r="IK149" s="79"/>
      <c r="IL149" s="79"/>
      <c r="IM149" s="79"/>
      <c r="IN149" s="79"/>
      <c r="IO149" s="79"/>
      <c r="IP149" s="79"/>
      <c r="IQ149" s="79"/>
      <c r="IR149" s="79"/>
      <c r="IS149" s="79"/>
      <c r="IT149" s="79"/>
      <c r="IU149" s="79"/>
      <c r="IV149" s="79"/>
    </row>
    <row r="150" spans="1:256" s="80" customFormat="1" ht="31.5" customHeight="1">
      <c r="A150" s="87" t="s">
        <v>672</v>
      </c>
      <c r="B150" s="84" t="s">
        <v>679</v>
      </c>
      <c r="C150" s="41">
        <v>689</v>
      </c>
      <c r="D150" s="41">
        <v>246</v>
      </c>
      <c r="E150" s="41">
        <v>1132</v>
      </c>
      <c r="F150" s="41">
        <f t="shared" si="3"/>
        <v>2067</v>
      </c>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79"/>
      <c r="BR150" s="79"/>
      <c r="BS150" s="79"/>
      <c r="BT150" s="79"/>
      <c r="BU150" s="79"/>
      <c r="BV150" s="79"/>
      <c r="BW150" s="79"/>
      <c r="BX150" s="79"/>
      <c r="BY150" s="79"/>
      <c r="BZ150" s="79"/>
      <c r="CA150" s="79"/>
      <c r="CB150" s="79"/>
      <c r="CC150" s="79"/>
      <c r="CD150" s="79"/>
      <c r="CE150" s="79"/>
      <c r="CF150" s="79"/>
      <c r="CG150" s="79"/>
      <c r="CH150" s="79"/>
      <c r="CI150" s="79"/>
      <c r="CJ150" s="79"/>
      <c r="CK150" s="79"/>
      <c r="CL150" s="79"/>
      <c r="CM150" s="79"/>
      <c r="CN150" s="79"/>
      <c r="CO150" s="79"/>
      <c r="CP150" s="79"/>
      <c r="CQ150" s="79"/>
      <c r="CR150" s="79"/>
      <c r="CS150" s="79"/>
      <c r="CT150" s="79"/>
      <c r="CU150" s="79"/>
      <c r="CV150" s="79"/>
      <c r="CW150" s="79"/>
      <c r="CX150" s="79"/>
      <c r="CY150" s="79"/>
      <c r="CZ150" s="79"/>
      <c r="DA150" s="79"/>
      <c r="DB150" s="79"/>
      <c r="DC150" s="79"/>
      <c r="DD150" s="79"/>
      <c r="DE150" s="79"/>
      <c r="DF150" s="79"/>
      <c r="DG150" s="79"/>
      <c r="DH150" s="79"/>
      <c r="DI150" s="79"/>
      <c r="DJ150" s="79"/>
      <c r="DK150" s="79"/>
      <c r="DL150" s="79"/>
      <c r="DM150" s="79"/>
      <c r="DN150" s="79"/>
      <c r="DO150" s="79"/>
      <c r="DP150" s="79"/>
      <c r="DQ150" s="79"/>
      <c r="DR150" s="79"/>
      <c r="DS150" s="79"/>
      <c r="DT150" s="79"/>
      <c r="DU150" s="79"/>
      <c r="DV150" s="79"/>
      <c r="DW150" s="79"/>
      <c r="DX150" s="79"/>
      <c r="DY150" s="79"/>
      <c r="DZ150" s="79"/>
      <c r="EA150" s="79"/>
      <c r="EB150" s="79"/>
      <c r="EC150" s="79"/>
      <c r="ED150" s="79"/>
      <c r="EE150" s="79"/>
      <c r="EF150" s="79"/>
      <c r="EG150" s="79"/>
      <c r="EH150" s="79"/>
      <c r="EI150" s="79"/>
      <c r="EJ150" s="79"/>
      <c r="EK150" s="79"/>
      <c r="EL150" s="79"/>
      <c r="EM150" s="79"/>
      <c r="EN150" s="79"/>
      <c r="EO150" s="79"/>
      <c r="EP150" s="79"/>
      <c r="EQ150" s="79"/>
      <c r="ER150" s="79"/>
      <c r="ES150" s="79"/>
      <c r="ET150" s="79"/>
      <c r="EU150" s="79"/>
      <c r="EV150" s="79"/>
      <c r="EW150" s="79"/>
      <c r="EX150" s="79"/>
      <c r="EY150" s="79"/>
      <c r="EZ150" s="79"/>
      <c r="FA150" s="79"/>
      <c r="FB150" s="79"/>
      <c r="FC150" s="79"/>
      <c r="FD150" s="79"/>
      <c r="FE150" s="79"/>
      <c r="FF150" s="79"/>
      <c r="FG150" s="79"/>
      <c r="FH150" s="79"/>
      <c r="FI150" s="79"/>
      <c r="FJ150" s="79"/>
      <c r="FK150" s="79"/>
      <c r="FL150" s="79"/>
      <c r="FM150" s="79"/>
      <c r="FN150" s="79"/>
      <c r="FO150" s="79"/>
      <c r="FP150" s="79"/>
      <c r="FQ150" s="79"/>
      <c r="FR150" s="79"/>
      <c r="FS150" s="79"/>
      <c r="FT150" s="79"/>
      <c r="FU150" s="79"/>
      <c r="FV150" s="79"/>
      <c r="FW150" s="79"/>
      <c r="FX150" s="79"/>
      <c r="FY150" s="79"/>
      <c r="FZ150" s="79"/>
      <c r="GA150" s="79"/>
      <c r="GB150" s="79"/>
      <c r="GC150" s="79"/>
      <c r="GD150" s="79"/>
      <c r="GE150" s="79"/>
      <c r="GF150" s="79"/>
      <c r="GG150" s="79"/>
      <c r="GH150" s="79"/>
      <c r="GI150" s="79"/>
      <c r="GJ150" s="79"/>
      <c r="GK150" s="79"/>
      <c r="GL150" s="79"/>
      <c r="GM150" s="79"/>
      <c r="GN150" s="79"/>
      <c r="GO150" s="79"/>
      <c r="GP150" s="79"/>
      <c r="GQ150" s="79"/>
      <c r="GR150" s="79"/>
      <c r="GS150" s="79"/>
      <c r="GT150" s="79"/>
      <c r="GU150" s="79"/>
      <c r="GV150" s="79"/>
      <c r="GW150" s="79"/>
      <c r="GX150" s="79"/>
      <c r="GY150" s="79"/>
      <c r="GZ150" s="79"/>
      <c r="HA150" s="79"/>
      <c r="HB150" s="79"/>
      <c r="HC150" s="79"/>
      <c r="HD150" s="79"/>
      <c r="HE150" s="79"/>
      <c r="HF150" s="79"/>
      <c r="HG150" s="79"/>
      <c r="HH150" s="79"/>
      <c r="HI150" s="79"/>
      <c r="HJ150" s="79"/>
      <c r="HK150" s="79"/>
      <c r="HL150" s="79"/>
      <c r="HM150" s="79"/>
      <c r="HN150" s="79"/>
      <c r="HO150" s="79"/>
      <c r="HP150" s="79"/>
      <c r="HQ150" s="79"/>
      <c r="HR150" s="79"/>
      <c r="HS150" s="79"/>
      <c r="HT150" s="79"/>
      <c r="HU150" s="79"/>
      <c r="HV150" s="79"/>
      <c r="HW150" s="79"/>
      <c r="HX150" s="79"/>
      <c r="HY150" s="79"/>
      <c r="HZ150" s="79"/>
      <c r="IA150" s="79"/>
      <c r="IB150" s="79"/>
      <c r="IC150" s="79"/>
      <c r="ID150" s="79"/>
      <c r="IE150" s="79"/>
      <c r="IF150" s="79"/>
      <c r="IG150" s="79"/>
      <c r="IH150" s="79"/>
      <c r="II150" s="79"/>
      <c r="IJ150" s="79"/>
      <c r="IK150" s="79"/>
      <c r="IL150" s="79"/>
      <c r="IM150" s="79"/>
      <c r="IN150" s="79"/>
      <c r="IO150" s="79"/>
      <c r="IP150" s="79"/>
      <c r="IQ150" s="79"/>
      <c r="IR150" s="79"/>
      <c r="IS150" s="79"/>
      <c r="IT150" s="79"/>
      <c r="IU150" s="79"/>
      <c r="IV150" s="79"/>
    </row>
    <row r="151" spans="1:256" s="80" customFormat="1" ht="37.5" customHeight="1">
      <c r="A151" s="87" t="s">
        <v>673</v>
      </c>
      <c r="B151" s="84" t="s">
        <v>686</v>
      </c>
      <c r="C151" s="381">
        <f>C150/C146</f>
        <v>0.79653179190751444</v>
      </c>
      <c r="D151" s="381">
        <f>D150/D146</f>
        <v>0.7321428571428571</v>
      </c>
      <c r="E151" s="381">
        <f>E150/E146</f>
        <v>0.75166002656042497</v>
      </c>
      <c r="F151" s="381">
        <f>F150/F146</f>
        <v>0.76357591429626892</v>
      </c>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79"/>
      <c r="BJ151" s="79"/>
      <c r="BK151" s="79"/>
      <c r="BL151" s="79"/>
      <c r="BM151" s="79"/>
      <c r="BN151" s="79"/>
      <c r="BO151" s="79"/>
      <c r="BP151" s="79"/>
      <c r="BQ151" s="79"/>
      <c r="BR151" s="79"/>
      <c r="BS151" s="79"/>
      <c r="BT151" s="79"/>
      <c r="BU151" s="79"/>
      <c r="BV151" s="79"/>
      <c r="BW151" s="79"/>
      <c r="BX151" s="79"/>
      <c r="BY151" s="79"/>
      <c r="BZ151" s="79"/>
      <c r="CA151" s="79"/>
      <c r="CB151" s="79"/>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c r="DM151" s="79"/>
      <c r="DN151" s="79"/>
      <c r="DO151" s="79"/>
      <c r="DP151" s="79"/>
      <c r="DQ151" s="79"/>
      <c r="DR151" s="79"/>
      <c r="DS151" s="79"/>
      <c r="DT151" s="79"/>
      <c r="DU151" s="79"/>
      <c r="DV151" s="79"/>
      <c r="DW151" s="79"/>
      <c r="DX151" s="79"/>
      <c r="DY151" s="79"/>
      <c r="DZ151" s="79"/>
      <c r="EA151" s="79"/>
      <c r="EB151" s="79"/>
      <c r="EC151" s="79"/>
      <c r="ED151" s="79"/>
      <c r="EE151" s="79"/>
      <c r="EF151" s="79"/>
      <c r="EG151" s="79"/>
      <c r="EH151" s="79"/>
      <c r="EI151" s="79"/>
      <c r="EJ151" s="79"/>
      <c r="EK151" s="79"/>
      <c r="EL151" s="79"/>
      <c r="EM151" s="79"/>
      <c r="EN151" s="79"/>
      <c r="EO151" s="79"/>
      <c r="EP151" s="79"/>
      <c r="EQ151" s="79"/>
      <c r="ER151" s="79"/>
      <c r="ES151" s="79"/>
      <c r="ET151" s="79"/>
      <c r="EU151" s="79"/>
      <c r="EV151" s="79"/>
      <c r="EW151" s="79"/>
      <c r="EX151" s="79"/>
      <c r="EY151" s="79"/>
      <c r="EZ151" s="79"/>
      <c r="FA151" s="79"/>
      <c r="FB151" s="79"/>
      <c r="FC151" s="79"/>
      <c r="FD151" s="79"/>
      <c r="FE151" s="79"/>
      <c r="FF151" s="79"/>
      <c r="FG151" s="79"/>
      <c r="FH151" s="79"/>
      <c r="FI151" s="79"/>
      <c r="FJ151" s="79"/>
      <c r="FK151" s="79"/>
      <c r="FL151" s="79"/>
      <c r="FM151" s="79"/>
      <c r="FN151" s="79"/>
      <c r="FO151" s="79"/>
      <c r="FP151" s="79"/>
      <c r="FQ151" s="79"/>
      <c r="FR151" s="79"/>
      <c r="FS151" s="79"/>
      <c r="FT151" s="79"/>
      <c r="FU151" s="79"/>
      <c r="FV151" s="79"/>
      <c r="FW151" s="79"/>
      <c r="FX151" s="79"/>
      <c r="FY151" s="79"/>
      <c r="FZ151" s="79"/>
      <c r="GA151" s="79"/>
      <c r="GB151" s="79"/>
      <c r="GC151" s="79"/>
      <c r="GD151" s="79"/>
      <c r="GE151" s="79"/>
      <c r="GF151" s="79"/>
      <c r="GG151" s="79"/>
      <c r="GH151" s="79"/>
      <c r="GI151" s="79"/>
      <c r="GJ151" s="79"/>
      <c r="GK151" s="79"/>
      <c r="GL151" s="79"/>
      <c r="GM151" s="79"/>
      <c r="GN151" s="79"/>
      <c r="GO151" s="79"/>
      <c r="GP151" s="79"/>
      <c r="GQ151" s="79"/>
      <c r="GR151" s="79"/>
      <c r="GS151" s="79"/>
      <c r="GT151" s="79"/>
      <c r="GU151" s="79"/>
      <c r="GV151" s="79"/>
      <c r="GW151" s="79"/>
      <c r="GX151" s="79"/>
      <c r="GY151" s="79"/>
      <c r="GZ151" s="79"/>
      <c r="HA151" s="79"/>
      <c r="HB151" s="79"/>
      <c r="HC151" s="79"/>
      <c r="HD151" s="79"/>
      <c r="HE151" s="79"/>
      <c r="HF151" s="79"/>
      <c r="HG151" s="79"/>
      <c r="HH151" s="79"/>
      <c r="HI151" s="79"/>
      <c r="HJ151" s="79"/>
      <c r="HK151" s="79"/>
      <c r="HL151" s="79"/>
      <c r="HM151" s="79"/>
      <c r="HN151" s="79"/>
      <c r="HO151" s="79"/>
      <c r="HP151" s="79"/>
      <c r="HQ151" s="79"/>
      <c r="HR151" s="79"/>
      <c r="HS151" s="79"/>
      <c r="HT151" s="79"/>
      <c r="HU151" s="79"/>
      <c r="HV151" s="79"/>
      <c r="HW151" s="79"/>
      <c r="HX151" s="79"/>
      <c r="HY151" s="79"/>
      <c r="HZ151" s="79"/>
      <c r="IA151" s="79"/>
      <c r="IB151" s="79"/>
      <c r="IC151" s="79"/>
      <c r="ID151" s="79"/>
      <c r="IE151" s="79"/>
      <c r="IF151" s="79"/>
      <c r="IG151" s="79"/>
      <c r="IH151" s="79"/>
      <c r="II151" s="79"/>
      <c r="IJ151" s="79"/>
      <c r="IK151" s="79"/>
      <c r="IL151" s="79"/>
      <c r="IM151" s="79"/>
      <c r="IN151" s="79"/>
      <c r="IO151" s="79"/>
      <c r="IP151" s="79"/>
      <c r="IQ151" s="79"/>
      <c r="IR151" s="79"/>
      <c r="IS151" s="79"/>
      <c r="IT151" s="79"/>
      <c r="IU151" s="79"/>
      <c r="IV151" s="79"/>
    </row>
    <row r="152" spans="1:256" s="80" customFormat="1" ht="37.5" customHeight="1">
      <c r="A152" s="87"/>
      <c r="B152" s="85"/>
      <c r="C152" s="440"/>
      <c r="D152" s="440"/>
      <c r="E152" s="440"/>
      <c r="F152" s="440"/>
      <c r="G152" s="426"/>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26"/>
      <c r="AL152" s="426"/>
      <c r="AM152" s="426"/>
      <c r="AN152" s="426"/>
      <c r="AO152" s="426"/>
      <c r="AP152" s="426"/>
      <c r="AQ152" s="426"/>
      <c r="AR152" s="426"/>
      <c r="AS152" s="426"/>
      <c r="AT152" s="426"/>
      <c r="AU152" s="426"/>
      <c r="AV152" s="426"/>
      <c r="AW152" s="426"/>
      <c r="AX152" s="426"/>
      <c r="AY152" s="426"/>
      <c r="AZ152" s="426"/>
      <c r="BA152" s="426"/>
      <c r="BB152" s="426"/>
      <c r="BC152" s="426"/>
      <c r="BD152" s="426"/>
      <c r="BE152" s="426"/>
      <c r="BF152" s="426"/>
      <c r="BG152" s="426"/>
      <c r="BH152" s="426"/>
      <c r="BI152" s="426"/>
      <c r="BJ152" s="426"/>
      <c r="BK152" s="426"/>
      <c r="BL152" s="426"/>
      <c r="BM152" s="426"/>
      <c r="BN152" s="426"/>
      <c r="BO152" s="426"/>
      <c r="BP152" s="426"/>
      <c r="BQ152" s="426"/>
      <c r="BR152" s="426"/>
      <c r="BS152" s="426"/>
      <c r="BT152" s="426"/>
      <c r="BU152" s="426"/>
      <c r="BV152" s="426"/>
      <c r="BW152" s="426"/>
      <c r="BX152" s="426"/>
      <c r="BY152" s="426"/>
      <c r="BZ152" s="426"/>
      <c r="CA152" s="426"/>
      <c r="CB152" s="426"/>
      <c r="CC152" s="426"/>
      <c r="CD152" s="426"/>
      <c r="CE152" s="426"/>
      <c r="CF152" s="426"/>
      <c r="CG152" s="426"/>
      <c r="CH152" s="426"/>
      <c r="CI152" s="426"/>
      <c r="CJ152" s="426"/>
      <c r="CK152" s="426"/>
      <c r="CL152" s="426"/>
      <c r="CM152" s="426"/>
      <c r="CN152" s="426"/>
      <c r="CO152" s="426"/>
      <c r="CP152" s="426"/>
      <c r="CQ152" s="426"/>
      <c r="CR152" s="426"/>
      <c r="CS152" s="426"/>
      <c r="CT152" s="426"/>
      <c r="CU152" s="426"/>
      <c r="CV152" s="426"/>
      <c r="CW152" s="426"/>
      <c r="CX152" s="426"/>
      <c r="CY152" s="426"/>
      <c r="CZ152" s="426"/>
      <c r="DA152" s="426"/>
      <c r="DB152" s="426"/>
      <c r="DC152" s="426"/>
      <c r="DD152" s="426"/>
      <c r="DE152" s="426"/>
      <c r="DF152" s="426"/>
      <c r="DG152" s="426"/>
      <c r="DH152" s="426"/>
      <c r="DI152" s="426"/>
      <c r="DJ152" s="426"/>
      <c r="DK152" s="426"/>
      <c r="DL152" s="426"/>
      <c r="DM152" s="426"/>
      <c r="DN152" s="426"/>
      <c r="DO152" s="426"/>
      <c r="DP152" s="426"/>
      <c r="DQ152" s="426"/>
      <c r="DR152" s="426"/>
      <c r="DS152" s="426"/>
      <c r="DT152" s="426"/>
      <c r="DU152" s="426"/>
      <c r="DV152" s="426"/>
      <c r="DW152" s="426"/>
      <c r="DX152" s="426"/>
      <c r="DY152" s="426"/>
      <c r="DZ152" s="426"/>
      <c r="EA152" s="426"/>
      <c r="EB152" s="426"/>
      <c r="EC152" s="426"/>
      <c r="ED152" s="426"/>
      <c r="EE152" s="426"/>
      <c r="EF152" s="426"/>
      <c r="EG152" s="426"/>
      <c r="EH152" s="426"/>
      <c r="EI152" s="426"/>
      <c r="EJ152" s="426"/>
      <c r="EK152" s="426"/>
      <c r="EL152" s="426"/>
      <c r="EM152" s="426"/>
      <c r="EN152" s="426"/>
      <c r="EO152" s="426"/>
      <c r="EP152" s="426"/>
      <c r="EQ152" s="426"/>
      <c r="ER152" s="426"/>
      <c r="ES152" s="426"/>
      <c r="ET152" s="426"/>
      <c r="EU152" s="426"/>
      <c r="EV152" s="426"/>
      <c r="EW152" s="426"/>
      <c r="EX152" s="426"/>
      <c r="EY152" s="426"/>
      <c r="EZ152" s="426"/>
      <c r="FA152" s="426"/>
      <c r="FB152" s="426"/>
      <c r="FC152" s="426"/>
      <c r="FD152" s="426"/>
      <c r="FE152" s="426"/>
      <c r="FF152" s="426"/>
      <c r="FG152" s="426"/>
      <c r="FH152" s="426"/>
      <c r="FI152" s="426"/>
      <c r="FJ152" s="426"/>
      <c r="FK152" s="426"/>
      <c r="FL152" s="426"/>
      <c r="FM152" s="426"/>
      <c r="FN152" s="426"/>
      <c r="FO152" s="426"/>
      <c r="FP152" s="426"/>
      <c r="FQ152" s="426"/>
      <c r="FR152" s="426"/>
      <c r="FS152" s="426"/>
      <c r="FT152" s="426"/>
      <c r="FU152" s="426"/>
      <c r="FV152" s="426"/>
      <c r="FW152" s="426"/>
      <c r="FX152" s="426"/>
      <c r="FY152" s="426"/>
      <c r="FZ152" s="426"/>
      <c r="GA152" s="426"/>
      <c r="GB152" s="426"/>
      <c r="GC152" s="426"/>
      <c r="GD152" s="426"/>
      <c r="GE152" s="426"/>
      <c r="GF152" s="426"/>
      <c r="GG152" s="426"/>
      <c r="GH152" s="426"/>
      <c r="GI152" s="426"/>
      <c r="GJ152" s="426"/>
      <c r="GK152" s="426"/>
      <c r="GL152" s="426"/>
      <c r="GM152" s="426"/>
      <c r="GN152" s="426"/>
      <c r="GO152" s="426"/>
      <c r="GP152" s="426"/>
      <c r="GQ152" s="426"/>
      <c r="GR152" s="426"/>
      <c r="GS152" s="426"/>
      <c r="GT152" s="426"/>
      <c r="GU152" s="426"/>
      <c r="GV152" s="426"/>
      <c r="GW152" s="426"/>
      <c r="GX152" s="426"/>
      <c r="GY152" s="426"/>
      <c r="GZ152" s="426"/>
      <c r="HA152" s="426"/>
      <c r="HB152" s="426"/>
      <c r="HC152" s="426"/>
      <c r="HD152" s="426"/>
      <c r="HE152" s="426"/>
      <c r="HF152" s="426"/>
      <c r="HG152" s="426"/>
      <c r="HH152" s="426"/>
      <c r="HI152" s="426"/>
      <c r="HJ152" s="426"/>
      <c r="HK152" s="426"/>
      <c r="HL152" s="426"/>
      <c r="HM152" s="426"/>
      <c r="HN152" s="426"/>
      <c r="HO152" s="426"/>
      <c r="HP152" s="426"/>
      <c r="HQ152" s="426"/>
      <c r="HR152" s="426"/>
      <c r="HS152" s="426"/>
      <c r="HT152" s="426"/>
      <c r="HU152" s="426"/>
      <c r="HV152" s="426"/>
      <c r="HW152" s="426"/>
      <c r="HX152" s="426"/>
      <c r="HY152" s="426"/>
      <c r="HZ152" s="426"/>
      <c r="IA152" s="426"/>
      <c r="IB152" s="426"/>
      <c r="IC152" s="426"/>
      <c r="ID152" s="426"/>
      <c r="IE152" s="426"/>
      <c r="IF152" s="426"/>
      <c r="IG152" s="426"/>
      <c r="IH152" s="426"/>
      <c r="II152" s="426"/>
      <c r="IJ152" s="426"/>
      <c r="IK152" s="426"/>
      <c r="IL152" s="426"/>
      <c r="IM152" s="426"/>
      <c r="IN152" s="426"/>
      <c r="IO152" s="426"/>
      <c r="IP152" s="426"/>
      <c r="IQ152" s="426"/>
      <c r="IR152" s="426"/>
      <c r="IS152" s="426"/>
      <c r="IT152" s="426"/>
      <c r="IU152" s="426"/>
      <c r="IV152" s="426"/>
    </row>
    <row r="153" spans="1:256">
      <c r="B153" s="27" t="s">
        <v>924</v>
      </c>
    </row>
    <row r="154" spans="1:256" ht="30.75" customHeight="1">
      <c r="B154" s="456" t="s">
        <v>925</v>
      </c>
      <c r="C154" s="472"/>
      <c r="D154" s="472"/>
      <c r="E154" s="472"/>
      <c r="F154" s="472"/>
    </row>
    <row r="155" spans="1:256" ht="18" customHeight="1">
      <c r="B155" s="503" t="s">
        <v>926</v>
      </c>
      <c r="C155" s="503"/>
      <c r="D155" s="503"/>
      <c r="E155" s="503"/>
      <c r="F155" s="503"/>
    </row>
    <row r="156" spans="1:256" ht="88.5" customHeight="1">
      <c r="B156" s="479" t="s">
        <v>927</v>
      </c>
      <c r="C156" s="479"/>
      <c r="D156" s="479"/>
      <c r="E156" s="479"/>
      <c r="F156" s="480"/>
    </row>
    <row r="157" spans="1:256" ht="59.25" customHeight="1">
      <c r="A157" s="5" t="s">
        <v>265</v>
      </c>
      <c r="B157" s="470" t="s">
        <v>928</v>
      </c>
      <c r="C157" s="471"/>
      <c r="D157" s="471"/>
      <c r="E157" s="471"/>
      <c r="F157" s="408">
        <v>0.9</v>
      </c>
    </row>
    <row r="158" spans="1:256"/>
    <row r="159" spans="1:256"/>
    <row r="160" spans="1:256" ht="65.25" hidden="1" customHeight="1"/>
    <row r="161" ht="51.75" hidden="1" customHeight="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sheetData>
  <mergeCells count="44">
    <mergeCell ref="B42:C42"/>
    <mergeCell ref="B121:F121"/>
    <mergeCell ref="B32:C32"/>
    <mergeCell ref="B33:C33"/>
    <mergeCell ref="B155:F155"/>
    <mergeCell ref="E142:E143"/>
    <mergeCell ref="B127:F127"/>
    <mergeCell ref="B128:F128"/>
    <mergeCell ref="B123:J125"/>
    <mergeCell ref="B27:F27"/>
    <mergeCell ref="B30:F30"/>
    <mergeCell ref="B122:F122"/>
    <mergeCell ref="F129:F130"/>
    <mergeCell ref="B129:B130"/>
    <mergeCell ref="B28:F28"/>
    <mergeCell ref="B29:F29"/>
    <mergeCell ref="B126:F126"/>
    <mergeCell ref="B38:C38"/>
    <mergeCell ref="B39:C39"/>
    <mergeCell ref="B40:C40"/>
    <mergeCell ref="B41:C41"/>
    <mergeCell ref="B35:C35"/>
    <mergeCell ref="B37:C37"/>
    <mergeCell ref="B34:C34"/>
    <mergeCell ref="B36:C36"/>
    <mergeCell ref="A1:F1"/>
    <mergeCell ref="B3:F3"/>
    <mergeCell ref="C6:D6"/>
    <mergeCell ref="E6:F6"/>
    <mergeCell ref="B26:F26"/>
    <mergeCell ref="B4:F4"/>
    <mergeCell ref="B5:F5"/>
    <mergeCell ref="B6:B7"/>
    <mergeCell ref="B157:E157"/>
    <mergeCell ref="B154:F154"/>
    <mergeCell ref="E129:E130"/>
    <mergeCell ref="B141:F141"/>
    <mergeCell ref="C129:C130"/>
    <mergeCell ref="D129:D130"/>
    <mergeCell ref="F142:F143"/>
    <mergeCell ref="B142:B143"/>
    <mergeCell ref="C142:C143"/>
    <mergeCell ref="D142:D143"/>
    <mergeCell ref="B156:F15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&amp;L&amp;G&amp;RCommon Data Set 2020-2021</oddHeader>
    <oddFooter>&amp;LPrepared by the Stony Brook University Office of Institutional Research, Planning Effectiveness, December 07, 2020</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1"/>
  <sheetViews>
    <sheetView showGridLines="0" showRowColHeaders="0" showRuler="0" view="pageLayout" zoomScaleNormal="100" workbookViewId="0">
      <selection sqref="A1:D1"/>
    </sheetView>
  </sheetViews>
  <sheetFormatPr defaultColWidth="9.140625" defaultRowHeight="12.75" zeroHeight="1"/>
  <cols>
    <col min="1" max="1" width="4.42578125" style="4" customWidth="1"/>
    <col min="2" max="2" width="29" style="3" customWidth="1"/>
    <col min="3" max="6" width="14.7109375" style="3" customWidth="1"/>
    <col min="7" max="7" width="8.5703125" style="3" customWidth="1"/>
    <col min="8" max="8" width="1.5703125" style="3" customWidth="1"/>
    <col min="9" max="16383" width="9.140625" style="3"/>
    <col min="16384" max="16384" width="19.42578125" style="3" customWidth="1"/>
  </cols>
  <sheetData>
    <row r="1" spans="1:6" ht="18">
      <c r="A1" s="454" t="s">
        <v>266</v>
      </c>
      <c r="B1" s="548"/>
      <c r="C1" s="548"/>
      <c r="D1" s="548"/>
      <c r="E1" s="548"/>
      <c r="F1" s="548"/>
    </row>
    <row r="2" spans="1:6" ht="15.75">
      <c r="B2" s="71" t="s">
        <v>690</v>
      </c>
    </row>
    <row r="3" spans="1:6">
      <c r="A3" s="557" t="s">
        <v>404</v>
      </c>
      <c r="B3" s="504" t="s">
        <v>691</v>
      </c>
      <c r="C3" s="559"/>
      <c r="D3" s="559"/>
      <c r="E3" s="559"/>
      <c r="F3" s="559"/>
    </row>
    <row r="4" spans="1:6" ht="19.5" customHeight="1">
      <c r="A4" s="558"/>
      <c r="B4" s="559"/>
      <c r="C4" s="559"/>
      <c r="D4" s="559"/>
      <c r="E4" s="559"/>
      <c r="F4" s="559"/>
    </row>
    <row r="5" spans="1:6" ht="15.75" customHeight="1">
      <c r="A5" s="93"/>
      <c r="B5" s="490" t="s">
        <v>692</v>
      </c>
      <c r="C5" s="490"/>
      <c r="D5" s="490"/>
      <c r="E5" s="490"/>
      <c r="F5" s="490"/>
    </row>
    <row r="6" spans="1:6" ht="60" customHeight="1">
      <c r="A6" s="94"/>
      <c r="B6" s="526" t="s">
        <v>720</v>
      </c>
      <c r="C6" s="526"/>
      <c r="D6" s="526"/>
      <c r="E6" s="526"/>
      <c r="F6" s="526"/>
    </row>
    <row r="7" spans="1:6" ht="24" customHeight="1">
      <c r="B7" s="526" t="s">
        <v>693</v>
      </c>
      <c r="C7" s="526"/>
      <c r="D7" s="526"/>
      <c r="E7" s="526"/>
      <c r="F7" s="526"/>
    </row>
    <row r="8" spans="1:6">
      <c r="A8" s="5"/>
      <c r="B8" s="458" t="s">
        <v>210</v>
      </c>
      <c r="C8" s="459"/>
      <c r="D8" s="460"/>
      <c r="E8" s="410">
        <v>17200</v>
      </c>
    </row>
    <row r="9" spans="1:6">
      <c r="A9" s="5"/>
      <c r="B9" s="531" t="s">
        <v>211</v>
      </c>
      <c r="C9" s="532"/>
      <c r="D9" s="533"/>
      <c r="E9" s="410">
        <v>19883</v>
      </c>
    </row>
    <row r="10" spans="1:6">
      <c r="A10" s="5"/>
      <c r="B10" s="23"/>
      <c r="C10" s="95"/>
      <c r="D10" s="95"/>
      <c r="E10" s="411"/>
    </row>
    <row r="11" spans="1:6">
      <c r="A11" s="5"/>
      <c r="B11" s="531" t="s">
        <v>212</v>
      </c>
      <c r="C11" s="532"/>
      <c r="D11" s="533"/>
      <c r="E11" s="410">
        <v>8551</v>
      </c>
    </row>
    <row r="12" spans="1:6">
      <c r="A12" s="5"/>
      <c r="B12" s="531" t="s">
        <v>495</v>
      </c>
      <c r="C12" s="532"/>
      <c r="D12" s="533"/>
      <c r="E12" s="410">
        <v>9587</v>
      </c>
    </row>
    <row r="13" spans="1:6">
      <c r="A13" s="5"/>
      <c r="B13" s="23"/>
      <c r="C13" s="12"/>
      <c r="D13" s="12"/>
      <c r="E13" s="411"/>
    </row>
    <row r="14" spans="1:6">
      <c r="A14" s="5"/>
      <c r="B14" s="531" t="s">
        <v>488</v>
      </c>
      <c r="C14" s="532"/>
      <c r="D14" s="533"/>
      <c r="E14" s="410">
        <v>1719</v>
      </c>
    </row>
    <row r="15" spans="1:6">
      <c r="A15" s="5"/>
      <c r="B15" s="551" t="s">
        <v>489</v>
      </c>
      <c r="C15" s="532"/>
      <c r="D15" s="533"/>
      <c r="E15" s="410">
        <v>10</v>
      </c>
    </row>
    <row r="16" spans="1:6">
      <c r="A16" s="5"/>
      <c r="B16" s="23"/>
      <c r="C16" s="12"/>
      <c r="D16" s="12"/>
      <c r="E16" s="411"/>
    </row>
    <row r="17" spans="1:6">
      <c r="A17" s="5"/>
      <c r="B17" s="552" t="s">
        <v>490</v>
      </c>
      <c r="C17" s="532"/>
      <c r="D17" s="533"/>
      <c r="E17" s="410">
        <v>1587</v>
      </c>
    </row>
    <row r="18" spans="1:6">
      <c r="A18" s="5"/>
      <c r="B18" s="551" t="s">
        <v>491</v>
      </c>
      <c r="C18" s="532"/>
      <c r="D18" s="533"/>
      <c r="E18" s="410">
        <v>6</v>
      </c>
    </row>
    <row r="19" spans="1:6"/>
    <row r="20" spans="1:6" ht="18" customHeight="1">
      <c r="A20" s="5" t="s">
        <v>405</v>
      </c>
      <c r="B20" s="519" t="s">
        <v>694</v>
      </c>
      <c r="C20" s="504"/>
      <c r="D20" s="504"/>
      <c r="E20" s="504"/>
      <c r="F20" s="455"/>
    </row>
    <row r="21" spans="1:6" ht="16.5" customHeight="1">
      <c r="A21" s="5"/>
      <c r="B21" s="526" t="s">
        <v>929</v>
      </c>
      <c r="C21" s="526"/>
      <c r="D21" s="526"/>
      <c r="E21" s="526"/>
      <c r="F21" s="526"/>
    </row>
    <row r="22" spans="1:6" ht="13.5" customHeight="1">
      <c r="A22" s="5"/>
      <c r="B22" s="86"/>
      <c r="C22" s="86"/>
      <c r="D22" s="86"/>
      <c r="E22" s="86"/>
      <c r="F22" s="86"/>
    </row>
    <row r="23" spans="1:6">
      <c r="A23" s="5"/>
      <c r="B23" s="96"/>
      <c r="C23" s="97"/>
      <c r="D23" s="98" t="s">
        <v>335</v>
      </c>
      <c r="E23" s="98" t="s">
        <v>336</v>
      </c>
    </row>
    <row r="24" spans="1:6">
      <c r="A24" s="5"/>
      <c r="B24" s="542" t="s">
        <v>267</v>
      </c>
      <c r="C24" s="542"/>
      <c r="D24" s="42" t="s">
        <v>1121</v>
      </c>
      <c r="E24" s="42"/>
    </row>
    <row r="25" spans="1:6">
      <c r="A25" s="5"/>
      <c r="B25" s="99"/>
      <c r="C25" s="99"/>
      <c r="D25" s="100"/>
      <c r="E25" s="100"/>
    </row>
    <row r="26" spans="1:6">
      <c r="A26" s="5"/>
      <c r="B26" s="553" t="s">
        <v>930</v>
      </c>
      <c r="C26" s="553"/>
      <c r="D26" s="553"/>
      <c r="E26" s="8"/>
      <c r="F26" s="12"/>
    </row>
    <row r="27" spans="1:6">
      <c r="A27" s="5"/>
      <c r="B27" s="101"/>
      <c r="C27" s="101"/>
      <c r="D27" s="101"/>
      <c r="E27" s="102"/>
      <c r="F27" s="12"/>
    </row>
    <row r="28" spans="1:6">
      <c r="A28" s="5"/>
      <c r="B28" s="527" t="s">
        <v>695</v>
      </c>
      <c r="C28" s="527"/>
      <c r="D28" s="527"/>
      <c r="E28" s="91" t="s">
        <v>73</v>
      </c>
      <c r="F28" s="12"/>
    </row>
    <row r="29" spans="1:6">
      <c r="A29" s="5"/>
      <c r="B29" s="551" t="s">
        <v>696</v>
      </c>
      <c r="C29" s="554"/>
      <c r="D29" s="555"/>
      <c r="E29" s="409">
        <v>4913</v>
      </c>
      <c r="F29" s="12"/>
    </row>
    <row r="30" spans="1:6">
      <c r="A30" s="5"/>
      <c r="B30" s="556" t="s">
        <v>697</v>
      </c>
      <c r="C30" s="556"/>
      <c r="D30" s="556"/>
      <c r="E30" s="409">
        <v>2822</v>
      </c>
      <c r="F30" s="12"/>
    </row>
    <row r="31" spans="1:6">
      <c r="A31" s="5"/>
      <c r="B31" s="556" t="s">
        <v>698</v>
      </c>
      <c r="C31" s="556"/>
      <c r="D31" s="556"/>
      <c r="E31" s="409">
        <v>1411</v>
      </c>
    </row>
    <row r="32" spans="1:6">
      <c r="A32" s="5"/>
      <c r="B32" s="522"/>
      <c r="C32" s="523"/>
      <c r="D32" s="523"/>
      <c r="E32" s="103"/>
      <c r="F32" s="100"/>
    </row>
    <row r="33" spans="1:6">
      <c r="A33" s="5"/>
      <c r="B33" s="104" t="s">
        <v>427</v>
      </c>
      <c r="C33" s="23"/>
      <c r="D33" s="98" t="s">
        <v>335</v>
      </c>
      <c r="E33" s="100" t="s">
        <v>336</v>
      </c>
    </row>
    <row r="34" spans="1:6">
      <c r="A34" s="5"/>
      <c r="B34" s="543" t="s">
        <v>428</v>
      </c>
      <c r="C34" s="544"/>
      <c r="D34" s="42"/>
      <c r="E34" s="42" t="s">
        <v>1121</v>
      </c>
    </row>
    <row r="35" spans="1:6">
      <c r="A35" s="5"/>
      <c r="B35" s="543" t="s">
        <v>429</v>
      </c>
      <c r="C35" s="544"/>
      <c r="D35" s="42"/>
      <c r="E35" s="42"/>
    </row>
    <row r="36" spans="1:6">
      <c r="B36" s="24"/>
      <c r="C36" s="24"/>
      <c r="D36" s="24"/>
    </row>
    <row r="37" spans="1:6" ht="15.75">
      <c r="A37" s="105"/>
      <c r="B37" s="71" t="s">
        <v>699</v>
      </c>
    </row>
    <row r="38" spans="1:6" ht="12.75" customHeight="1">
      <c r="A38" s="105"/>
      <c r="B38" s="71"/>
    </row>
    <row r="39" spans="1:6">
      <c r="A39" s="5" t="s">
        <v>403</v>
      </c>
      <c r="B39" s="27" t="s">
        <v>463</v>
      </c>
    </row>
    <row r="40" spans="1:6" ht="33.75" customHeight="1">
      <c r="A40" s="5"/>
      <c r="B40" s="573" t="s">
        <v>700</v>
      </c>
      <c r="C40" s="573"/>
      <c r="D40" s="573"/>
      <c r="E40" s="573"/>
      <c r="F40" s="573"/>
    </row>
    <row r="41" spans="1:6" ht="14.25" customHeight="1">
      <c r="A41" s="42" t="s">
        <v>1121</v>
      </c>
      <c r="B41" s="574" t="s">
        <v>268</v>
      </c>
      <c r="C41" s="575"/>
      <c r="D41" s="575"/>
      <c r="F41" s="12"/>
    </row>
    <row r="42" spans="1:6" ht="14.25" customHeight="1">
      <c r="A42" s="42"/>
      <c r="B42" s="576" t="s">
        <v>300</v>
      </c>
      <c r="C42" s="577"/>
      <c r="D42" s="577"/>
      <c r="F42" s="12"/>
    </row>
    <row r="43" spans="1:6" ht="13.5" customHeight="1">
      <c r="A43" s="42"/>
      <c r="B43" s="574" t="s">
        <v>301</v>
      </c>
      <c r="C43" s="575"/>
      <c r="D43" s="575"/>
      <c r="F43" s="12"/>
    </row>
    <row r="44" spans="1:6"/>
    <row r="45" spans="1:6" ht="30" customHeight="1">
      <c r="A45" s="5" t="s">
        <v>406</v>
      </c>
      <c r="B45" s="538" t="s">
        <v>582</v>
      </c>
      <c r="C45" s="538"/>
      <c r="D45" s="538"/>
      <c r="E45" s="538"/>
      <c r="F45" s="455"/>
    </row>
    <row r="46" spans="1:6">
      <c r="A46" s="42"/>
      <c r="B46" s="536" t="s">
        <v>302</v>
      </c>
      <c r="C46" s="536"/>
      <c r="D46" s="100"/>
      <c r="F46" s="12"/>
    </row>
    <row r="47" spans="1:6">
      <c r="A47" s="42" t="s">
        <v>1121</v>
      </c>
      <c r="B47" s="541" t="s">
        <v>303</v>
      </c>
      <c r="C47" s="536"/>
      <c r="D47" s="100"/>
      <c r="F47" s="12"/>
    </row>
    <row r="48" spans="1:6" ht="12.75" customHeight="1">
      <c r="A48" s="42"/>
      <c r="B48" s="536" t="s">
        <v>304</v>
      </c>
      <c r="C48" s="536"/>
      <c r="D48" s="100"/>
      <c r="F48" s="12"/>
    </row>
    <row r="49" spans="1:6"/>
    <row r="50" spans="1:6" s="434" customFormat="1">
      <c r="A50" s="431"/>
    </row>
    <row r="51" spans="1:6" s="434" customFormat="1">
      <c r="A51" s="431"/>
    </row>
    <row r="52" spans="1:6" s="434" customFormat="1">
      <c r="A52" s="431"/>
    </row>
    <row r="53" spans="1:6" s="434" customFormat="1">
      <c r="A53" s="431"/>
    </row>
    <row r="54" spans="1:6" s="434" customFormat="1">
      <c r="A54" s="431"/>
    </row>
    <row r="55" spans="1:6" s="434" customFormat="1">
      <c r="A55" s="431"/>
    </row>
    <row r="56" spans="1:6" s="434" customFormat="1">
      <c r="A56" s="431"/>
    </row>
    <row r="57" spans="1:6" ht="54.75" customHeight="1">
      <c r="A57" s="5" t="s">
        <v>407</v>
      </c>
      <c r="B57" s="519" t="s">
        <v>701</v>
      </c>
      <c r="C57" s="504"/>
      <c r="D57" s="504"/>
      <c r="E57" s="504"/>
      <c r="F57" s="455"/>
    </row>
    <row r="58" spans="1:6" ht="24">
      <c r="A58" s="5"/>
      <c r="B58" s="106"/>
      <c r="C58" s="107" t="s">
        <v>583</v>
      </c>
      <c r="D58" s="108" t="s">
        <v>584</v>
      </c>
      <c r="E58" s="109"/>
      <c r="F58" s="8"/>
    </row>
    <row r="59" spans="1:6">
      <c r="A59" s="5"/>
      <c r="B59" s="110" t="s">
        <v>585</v>
      </c>
      <c r="C59" s="42">
        <v>14</v>
      </c>
      <c r="D59" s="43">
        <v>19</v>
      </c>
      <c r="F59" s="8"/>
    </row>
    <row r="60" spans="1:6">
      <c r="A60" s="5"/>
      <c r="B60" s="110" t="s">
        <v>586</v>
      </c>
      <c r="C60" s="42">
        <v>4</v>
      </c>
      <c r="D60" s="43">
        <v>4</v>
      </c>
      <c r="F60" s="8"/>
    </row>
    <row r="61" spans="1:6">
      <c r="A61" s="5"/>
      <c r="B61" s="110" t="s">
        <v>587</v>
      </c>
      <c r="C61" s="42">
        <v>3</v>
      </c>
      <c r="D61" s="43">
        <v>4</v>
      </c>
      <c r="F61" s="8"/>
    </row>
    <row r="62" spans="1:6">
      <c r="A62" s="5"/>
      <c r="B62" s="110" t="s">
        <v>588</v>
      </c>
      <c r="C62" s="42">
        <v>3</v>
      </c>
      <c r="D62" s="43">
        <v>4</v>
      </c>
      <c r="F62" s="8"/>
    </row>
    <row r="63" spans="1:6" ht="25.5">
      <c r="A63" s="5"/>
      <c r="B63" s="111" t="s">
        <v>464</v>
      </c>
      <c r="C63" s="42"/>
      <c r="D63" s="43"/>
      <c r="F63" s="8"/>
    </row>
    <row r="64" spans="1:6">
      <c r="A64" s="5"/>
      <c r="B64" s="110" t="s">
        <v>589</v>
      </c>
      <c r="C64" s="42"/>
      <c r="D64" s="43">
        <v>3</v>
      </c>
      <c r="F64" s="8"/>
    </row>
    <row r="65" spans="1:6">
      <c r="A65" s="5"/>
      <c r="B65" s="110" t="s">
        <v>590</v>
      </c>
      <c r="C65" s="42">
        <v>4</v>
      </c>
      <c r="D65" s="43">
        <v>4</v>
      </c>
      <c r="F65" s="8"/>
    </row>
    <row r="66" spans="1:6">
      <c r="A66" s="5"/>
      <c r="B66" s="110" t="s">
        <v>591</v>
      </c>
      <c r="C66" s="42"/>
      <c r="D66" s="43"/>
      <c r="F66" s="8"/>
    </row>
    <row r="67" spans="1:6">
      <c r="A67" s="5"/>
      <c r="B67" s="112" t="s">
        <v>592</v>
      </c>
      <c r="C67" s="42"/>
      <c r="D67" s="43"/>
      <c r="F67" s="8"/>
    </row>
    <row r="68" spans="1:6">
      <c r="A68" s="5"/>
      <c r="B68" s="113" t="s">
        <v>263</v>
      </c>
      <c r="C68" s="43"/>
      <c r="D68" s="43"/>
      <c r="F68" s="8"/>
    </row>
    <row r="69" spans="1:6">
      <c r="A69" s="5"/>
      <c r="B69" s="113" t="s">
        <v>264</v>
      </c>
      <c r="C69" s="43"/>
      <c r="D69" s="43"/>
      <c r="F69" s="8"/>
    </row>
    <row r="70" spans="1:6">
      <c r="A70" s="5"/>
      <c r="B70" s="114" t="s">
        <v>702</v>
      </c>
      <c r="C70" s="42"/>
      <c r="D70" s="43"/>
      <c r="F70" s="8"/>
    </row>
    <row r="71" spans="1:6"/>
    <row r="72" spans="1:6" ht="15.75">
      <c r="B72" s="115" t="s">
        <v>703</v>
      </c>
    </row>
    <row r="73" spans="1:6" ht="44.25" customHeight="1">
      <c r="A73" s="5" t="s">
        <v>408</v>
      </c>
      <c r="B73" s="537" t="s">
        <v>704</v>
      </c>
      <c r="C73" s="538"/>
      <c r="D73" s="538"/>
      <c r="E73" s="538"/>
      <c r="F73" s="539"/>
    </row>
    <row r="74" spans="1:6">
      <c r="A74" s="42"/>
      <c r="B74" s="549" t="s">
        <v>402</v>
      </c>
      <c r="C74" s="550"/>
      <c r="D74" s="550"/>
      <c r="E74" s="116"/>
      <c r="F74" s="12"/>
    </row>
    <row r="75" spans="1:6" ht="21" customHeight="1">
      <c r="A75" s="5"/>
      <c r="B75" s="540" t="s">
        <v>317</v>
      </c>
      <c r="C75" s="540"/>
      <c r="D75" s="540"/>
      <c r="E75" s="116"/>
      <c r="F75" s="12"/>
    </row>
    <row r="76" spans="1:6">
      <c r="A76" s="42"/>
      <c r="B76" s="581" t="s">
        <v>706</v>
      </c>
      <c r="C76" s="581"/>
      <c r="D76" s="581"/>
      <c r="E76" s="116"/>
      <c r="F76" s="12"/>
    </row>
    <row r="77" spans="1:6">
      <c r="A77" s="42"/>
      <c r="B77" s="581" t="s">
        <v>705</v>
      </c>
      <c r="C77" s="581"/>
      <c r="D77" s="581"/>
      <c r="E77" s="116"/>
      <c r="F77" s="12"/>
    </row>
    <row r="78" spans="1:6">
      <c r="A78" s="42"/>
      <c r="B78" s="117" t="s">
        <v>624</v>
      </c>
      <c r="C78" s="118"/>
      <c r="D78" s="118"/>
      <c r="E78" s="119"/>
      <c r="F78" s="12"/>
    </row>
    <row r="79" spans="1:6">
      <c r="B79" s="529"/>
      <c r="C79" s="529"/>
      <c r="D79" s="529"/>
      <c r="E79" s="529"/>
      <c r="F79" s="529"/>
    </row>
    <row r="80" spans="1:6">
      <c r="B80" s="24"/>
      <c r="C80" s="24"/>
      <c r="D80" s="24"/>
    </row>
    <row r="81" spans="1:6" ht="28.5" customHeight="1">
      <c r="A81" s="5" t="s">
        <v>409</v>
      </c>
      <c r="B81" s="534" t="s">
        <v>707</v>
      </c>
      <c r="C81" s="534"/>
      <c r="D81" s="534"/>
      <c r="E81" s="534"/>
      <c r="F81" s="535"/>
    </row>
    <row r="82" spans="1:6" ht="25.5">
      <c r="A82" s="5"/>
      <c r="B82" s="120"/>
      <c r="C82" s="89" t="s">
        <v>593</v>
      </c>
      <c r="D82" s="89" t="s">
        <v>594</v>
      </c>
      <c r="E82" s="89" t="s">
        <v>595</v>
      </c>
      <c r="F82" s="89" t="s">
        <v>596</v>
      </c>
    </row>
    <row r="83" spans="1:6" ht="14.25">
      <c r="A83" s="5"/>
      <c r="B83" s="121" t="s">
        <v>597</v>
      </c>
      <c r="C83" s="122"/>
      <c r="D83" s="122"/>
      <c r="E83" s="122"/>
      <c r="F83" s="123"/>
    </row>
    <row r="84" spans="1:6" ht="25.5">
      <c r="A84" s="5"/>
      <c r="B84" s="124" t="s">
        <v>430</v>
      </c>
      <c r="C84" s="42" t="s">
        <v>1121</v>
      </c>
      <c r="D84" s="42"/>
      <c r="E84" s="42"/>
      <c r="F84" s="42"/>
    </row>
    <row r="85" spans="1:6">
      <c r="A85" s="5"/>
      <c r="B85" s="125" t="s">
        <v>598</v>
      </c>
      <c r="C85" s="42"/>
      <c r="D85" s="42"/>
      <c r="E85" s="42" t="s">
        <v>1121</v>
      </c>
      <c r="F85" s="42"/>
    </row>
    <row r="86" spans="1:6">
      <c r="A86" s="5"/>
      <c r="B86" s="113" t="s">
        <v>431</v>
      </c>
      <c r="C86" s="42" t="s">
        <v>1121</v>
      </c>
      <c r="D86" s="42"/>
      <c r="E86" s="42"/>
      <c r="F86" s="42"/>
    </row>
    <row r="87" spans="1:6">
      <c r="A87" s="5"/>
      <c r="B87" s="125" t="s">
        <v>600</v>
      </c>
      <c r="C87" s="42" t="s">
        <v>1121</v>
      </c>
      <c r="D87" s="42"/>
      <c r="E87" s="42"/>
      <c r="F87" s="42"/>
    </row>
    <row r="88" spans="1:6">
      <c r="A88" s="5"/>
      <c r="B88" s="126" t="s">
        <v>432</v>
      </c>
      <c r="C88" s="42"/>
      <c r="D88" s="42" t="s">
        <v>1121</v>
      </c>
      <c r="E88" s="42"/>
      <c r="F88" s="42"/>
    </row>
    <row r="89" spans="1:6">
      <c r="A89" s="5"/>
      <c r="B89" s="125" t="s">
        <v>599</v>
      </c>
      <c r="C89" s="42"/>
      <c r="D89" s="42" t="s">
        <v>1121</v>
      </c>
      <c r="E89" s="42"/>
      <c r="F89" s="42"/>
    </row>
    <row r="90" spans="1:6" ht="14.25">
      <c r="A90" s="5"/>
      <c r="B90" s="121" t="s">
        <v>601</v>
      </c>
      <c r="C90" s="122"/>
      <c r="D90" s="122"/>
      <c r="E90" s="122"/>
      <c r="F90" s="123"/>
    </row>
    <row r="91" spans="1:6">
      <c r="A91" s="5"/>
      <c r="B91" s="125" t="s">
        <v>602</v>
      </c>
      <c r="C91" s="42"/>
      <c r="D91" s="42"/>
      <c r="E91" s="42" t="s">
        <v>1121</v>
      </c>
      <c r="F91" s="42"/>
    </row>
    <row r="92" spans="1:6">
      <c r="A92" s="5"/>
      <c r="B92" s="125" t="s">
        <v>603</v>
      </c>
      <c r="C92" s="42"/>
      <c r="D92" s="42"/>
      <c r="E92" s="42" t="s">
        <v>1121</v>
      </c>
      <c r="F92" s="42"/>
    </row>
    <row r="93" spans="1:6">
      <c r="A93" s="5"/>
      <c r="B93" s="125" t="s">
        <v>604</v>
      </c>
      <c r="C93" s="42"/>
      <c r="D93" s="42"/>
      <c r="E93" s="42" t="s">
        <v>1121</v>
      </c>
      <c r="F93" s="42"/>
    </row>
    <row r="94" spans="1:6">
      <c r="A94" s="5"/>
      <c r="B94" s="125" t="s">
        <v>605</v>
      </c>
      <c r="C94" s="42"/>
      <c r="D94" s="42"/>
      <c r="E94" s="42" t="s">
        <v>1121</v>
      </c>
      <c r="F94" s="42"/>
    </row>
    <row r="95" spans="1:6">
      <c r="A95" s="5"/>
      <c r="B95" s="126" t="s">
        <v>433</v>
      </c>
      <c r="C95" s="42"/>
      <c r="D95" s="42"/>
      <c r="E95" s="42" t="s">
        <v>1121</v>
      </c>
      <c r="F95" s="42"/>
    </row>
    <row r="96" spans="1:6">
      <c r="A96" s="5"/>
      <c r="B96" s="125" t="s">
        <v>606</v>
      </c>
      <c r="C96" s="42"/>
      <c r="D96" s="42"/>
      <c r="E96" s="42" t="s">
        <v>1121</v>
      </c>
      <c r="F96" s="42"/>
    </row>
    <row r="97" spans="1:8">
      <c r="A97" s="5"/>
      <c r="B97" s="125" t="s">
        <v>607</v>
      </c>
      <c r="C97" s="42"/>
      <c r="D97" s="42"/>
      <c r="E97" s="42" t="s">
        <v>1121</v>
      </c>
      <c r="F97" s="42"/>
    </row>
    <row r="98" spans="1:8">
      <c r="A98" s="5"/>
      <c r="B98" s="125" t="s">
        <v>608</v>
      </c>
      <c r="C98" s="42"/>
      <c r="D98" s="42"/>
      <c r="E98" s="42" t="s">
        <v>1121</v>
      </c>
      <c r="F98" s="42"/>
    </row>
    <row r="99" spans="1:8" ht="13.5" customHeight="1">
      <c r="A99" s="5"/>
      <c r="B99" s="127" t="s">
        <v>609</v>
      </c>
      <c r="C99" s="42"/>
      <c r="D99" s="42"/>
      <c r="E99" s="42"/>
      <c r="F99" s="42" t="s">
        <v>1121</v>
      </c>
    </row>
    <row r="100" spans="1:8">
      <c r="A100" s="5"/>
      <c r="B100" s="126" t="s">
        <v>434</v>
      </c>
      <c r="C100" s="42"/>
      <c r="D100" s="42"/>
      <c r="E100" s="42"/>
      <c r="F100" s="42" t="s">
        <v>1121</v>
      </c>
    </row>
    <row r="101" spans="1:8">
      <c r="A101" s="5"/>
      <c r="B101" s="125" t="s">
        <v>611</v>
      </c>
      <c r="C101" s="42"/>
      <c r="D101" s="42"/>
      <c r="E101" s="42" t="s">
        <v>1121</v>
      </c>
      <c r="F101" s="42"/>
    </row>
    <row r="102" spans="1:8">
      <c r="A102" s="5"/>
      <c r="B102" s="125" t="s">
        <v>612</v>
      </c>
      <c r="C102" s="42"/>
      <c r="D102" s="42"/>
      <c r="E102" s="42" t="s">
        <v>1121</v>
      </c>
      <c r="F102" s="42"/>
    </row>
    <row r="103" spans="1:8">
      <c r="A103" s="5"/>
      <c r="B103" s="126" t="s">
        <v>435</v>
      </c>
      <c r="C103" s="42"/>
      <c r="D103" s="42"/>
      <c r="E103" s="42" t="s">
        <v>1121</v>
      </c>
      <c r="F103" s="42"/>
    </row>
    <row r="104" spans="1:8"/>
    <row r="105" spans="1:8" ht="15.75">
      <c r="B105" s="71" t="s">
        <v>708</v>
      </c>
    </row>
    <row r="106" spans="1:8">
      <c r="A106" s="5"/>
      <c r="B106" s="128" t="s">
        <v>425</v>
      </c>
      <c r="C106" s="129"/>
      <c r="D106" s="129"/>
      <c r="E106" s="129"/>
      <c r="F106" s="129"/>
      <c r="G106" s="129"/>
      <c r="H106" s="130"/>
    </row>
    <row r="107" spans="1:8">
      <c r="A107" s="5"/>
      <c r="B107" s="584"/>
      <c r="C107" s="585"/>
      <c r="D107" s="586"/>
      <c r="E107" s="98" t="s">
        <v>335</v>
      </c>
      <c r="F107" s="98" t="s">
        <v>336</v>
      </c>
      <c r="G107" s="129"/>
      <c r="H107" s="130"/>
    </row>
    <row r="108" spans="1:8" ht="39.75" customHeight="1">
      <c r="A108" s="5"/>
      <c r="B108" s="578" t="s">
        <v>931</v>
      </c>
      <c r="C108" s="457"/>
      <c r="D108" s="583"/>
      <c r="E108" s="41" t="s">
        <v>1121</v>
      </c>
      <c r="F108" s="131"/>
      <c r="G108" s="129"/>
      <c r="H108" s="129"/>
    </row>
    <row r="109" spans="1:8" ht="16.5" customHeight="1">
      <c r="A109" s="5"/>
      <c r="B109" s="132"/>
      <c r="C109" s="15"/>
      <c r="D109" s="15"/>
      <c r="E109" s="133"/>
      <c r="F109" s="134"/>
      <c r="G109" s="129"/>
      <c r="H109" s="129"/>
    </row>
    <row r="110" spans="1:8" s="434" customFormat="1" ht="16.5" customHeight="1">
      <c r="A110" s="430"/>
      <c r="B110" s="432"/>
      <c r="C110" s="423"/>
      <c r="D110" s="423"/>
      <c r="E110" s="133"/>
      <c r="F110" s="134"/>
      <c r="G110" s="129"/>
      <c r="H110" s="129"/>
    </row>
    <row r="111" spans="1:8" ht="26.25" customHeight="1">
      <c r="A111" s="5" t="s">
        <v>426</v>
      </c>
      <c r="B111" s="591" t="s">
        <v>709</v>
      </c>
      <c r="C111" s="592"/>
      <c r="D111" s="592"/>
      <c r="E111" s="592"/>
      <c r="F111" s="593"/>
      <c r="G111" s="135"/>
      <c r="H111" s="135"/>
    </row>
    <row r="112" spans="1:8" ht="12.75" customHeight="1">
      <c r="A112" s="5"/>
      <c r="B112" s="511"/>
      <c r="C112" s="587" t="s">
        <v>568</v>
      </c>
      <c r="D112" s="588"/>
      <c r="E112" s="588"/>
      <c r="F112" s="589"/>
      <c r="G112" s="590"/>
      <c r="H112" s="135"/>
    </row>
    <row r="113" spans="1:8" ht="24" customHeight="1">
      <c r="A113" s="5"/>
      <c r="B113" s="512"/>
      <c r="C113" s="136" t="s">
        <v>302</v>
      </c>
      <c r="D113" s="136" t="s">
        <v>303</v>
      </c>
      <c r="E113" s="136" t="s">
        <v>579</v>
      </c>
      <c r="F113" s="137" t="s">
        <v>580</v>
      </c>
      <c r="G113" s="138" t="s">
        <v>569</v>
      </c>
      <c r="H113" s="135"/>
    </row>
    <row r="114" spans="1:8" ht="12.75" customHeight="1">
      <c r="A114" s="5"/>
      <c r="B114" s="139" t="s">
        <v>478</v>
      </c>
      <c r="C114" s="41" t="s">
        <v>1121</v>
      </c>
      <c r="D114" s="41"/>
      <c r="E114" s="41"/>
      <c r="F114" s="41"/>
      <c r="G114" s="140"/>
      <c r="H114" s="135"/>
    </row>
    <row r="115" spans="1:8" ht="12.75" customHeight="1">
      <c r="A115" s="5"/>
      <c r="B115" s="139" t="s">
        <v>710</v>
      </c>
      <c r="C115" s="41"/>
      <c r="D115" s="41"/>
      <c r="E115" s="41"/>
      <c r="F115" s="41"/>
      <c r="G115" s="140"/>
      <c r="H115" s="135"/>
    </row>
    <row r="116" spans="1:8" ht="12.75" customHeight="1">
      <c r="A116" s="5"/>
      <c r="B116" s="139" t="s">
        <v>711</v>
      </c>
      <c r="C116" s="41"/>
      <c r="D116" s="41"/>
      <c r="E116" s="41"/>
      <c r="F116" s="41"/>
      <c r="G116" s="140"/>
      <c r="H116" s="135"/>
    </row>
    <row r="117" spans="1:8" ht="25.5">
      <c r="A117" s="5"/>
      <c r="B117" s="141" t="s">
        <v>479</v>
      </c>
      <c r="C117" s="41"/>
      <c r="D117" s="41"/>
      <c r="E117" s="41"/>
      <c r="F117" s="41"/>
      <c r="G117" s="140"/>
      <c r="H117" s="135"/>
    </row>
    <row r="118" spans="1:8">
      <c r="A118" s="5"/>
      <c r="B118" s="142" t="s">
        <v>474</v>
      </c>
      <c r="C118" s="41"/>
      <c r="D118" s="41"/>
      <c r="E118" s="41"/>
      <c r="F118" s="41" t="s">
        <v>1121</v>
      </c>
      <c r="G118" s="140"/>
      <c r="H118" s="135"/>
    </row>
    <row r="119" spans="1:8" ht="12.75" customHeight="1">
      <c r="A119" s="5"/>
      <c r="B119" s="143"/>
      <c r="C119" s="21"/>
      <c r="D119" s="21"/>
      <c r="E119" s="21"/>
      <c r="F119" s="21"/>
      <c r="G119" s="144"/>
      <c r="H119" s="135"/>
    </row>
    <row r="120" spans="1:8" ht="39" customHeight="1">
      <c r="A120" s="145" t="s">
        <v>334</v>
      </c>
      <c r="B120" s="580" t="s">
        <v>712</v>
      </c>
      <c r="C120" s="580"/>
      <c r="D120" s="580"/>
      <c r="E120" s="580"/>
      <c r="F120" s="580"/>
      <c r="G120" s="580"/>
      <c r="H120" s="135"/>
    </row>
    <row r="121" spans="1:8" ht="12" customHeight="1">
      <c r="A121" s="145"/>
      <c r="B121" s="146"/>
      <c r="C121" s="146"/>
      <c r="D121" s="146"/>
      <c r="E121" s="146"/>
      <c r="F121" s="146"/>
      <c r="G121" s="146"/>
      <c r="H121" s="135"/>
    </row>
    <row r="122" spans="1:8" s="150" customFormat="1" ht="14.25" customHeight="1">
      <c r="A122" s="147"/>
      <c r="B122" s="582" t="s">
        <v>618</v>
      </c>
      <c r="C122" s="582"/>
      <c r="D122" s="582"/>
      <c r="E122" s="148"/>
      <c r="F122" s="146"/>
      <c r="G122" s="149"/>
      <c r="H122" s="135"/>
    </row>
    <row r="123" spans="1:8" s="150" customFormat="1" ht="12.75" customHeight="1">
      <c r="A123" s="147" t="s">
        <v>1121</v>
      </c>
      <c r="B123" s="582" t="s">
        <v>619</v>
      </c>
      <c r="C123" s="582"/>
      <c r="D123" s="582"/>
      <c r="E123" s="148"/>
      <c r="F123" s="146"/>
      <c r="G123" s="149"/>
      <c r="H123" s="135"/>
    </row>
    <row r="124" spans="1:8" s="150" customFormat="1" ht="12.75" customHeight="1">
      <c r="A124" s="147"/>
      <c r="B124" s="582" t="s">
        <v>620</v>
      </c>
      <c r="C124" s="582"/>
      <c r="D124" s="582"/>
      <c r="E124" s="148"/>
      <c r="F124" s="146"/>
      <c r="G124" s="149"/>
      <c r="H124" s="135"/>
    </row>
    <row r="125" spans="1:8" s="150" customFormat="1" ht="12.75" customHeight="1">
      <c r="A125" s="145"/>
      <c r="B125" s="132"/>
      <c r="C125" s="132"/>
      <c r="D125" s="132"/>
      <c r="E125" s="146"/>
      <c r="F125" s="146"/>
      <c r="G125" s="151"/>
      <c r="H125" s="135"/>
    </row>
    <row r="126" spans="1:8" s="150" customFormat="1" ht="12.75" customHeight="1">
      <c r="A126" s="145" t="s">
        <v>334</v>
      </c>
      <c r="B126" s="578" t="s">
        <v>713</v>
      </c>
      <c r="C126" s="578"/>
      <c r="D126" s="578"/>
      <c r="E126" s="578"/>
      <c r="F126" s="578"/>
      <c r="G126" s="578"/>
      <c r="H126" s="135"/>
    </row>
    <row r="127" spans="1:8" s="150" customFormat="1" ht="12.75" customHeight="1">
      <c r="A127" s="145"/>
      <c r="B127" s="578"/>
      <c r="C127" s="578"/>
      <c r="D127" s="578"/>
      <c r="E127" s="578"/>
      <c r="F127" s="578"/>
      <c r="G127" s="578"/>
      <c r="H127" s="135"/>
    </row>
    <row r="128" spans="1:8" s="150" customFormat="1" ht="12.75" customHeight="1">
      <c r="A128" s="145"/>
      <c r="B128" s="578"/>
      <c r="C128" s="578"/>
      <c r="D128" s="578"/>
      <c r="E128" s="578"/>
      <c r="F128" s="578"/>
      <c r="G128" s="578"/>
      <c r="H128" s="135"/>
    </row>
    <row r="129" spans="1:8" s="150" customFormat="1" ht="12.75" customHeight="1">
      <c r="A129" s="145"/>
      <c r="B129" s="152"/>
      <c r="C129" s="152"/>
      <c r="D129" s="152"/>
      <c r="E129" s="152"/>
      <c r="F129" s="152"/>
      <c r="G129" s="152"/>
      <c r="H129" s="135"/>
    </row>
    <row r="130" spans="1:8" s="150" customFormat="1" ht="12.75" customHeight="1">
      <c r="A130" s="147"/>
      <c r="B130" s="530" t="s">
        <v>621</v>
      </c>
      <c r="C130" s="530"/>
      <c r="D130" s="530"/>
      <c r="E130" s="148"/>
      <c r="F130" s="146"/>
      <c r="G130" s="151"/>
      <c r="H130" s="135"/>
    </row>
    <row r="131" spans="1:8" s="150" customFormat="1" ht="12.75" customHeight="1">
      <c r="A131" s="147" t="s">
        <v>1121</v>
      </c>
      <c r="B131" s="530" t="s">
        <v>622</v>
      </c>
      <c r="C131" s="530"/>
      <c r="D131" s="530"/>
      <c r="E131" s="148"/>
      <c r="F131" s="146"/>
      <c r="G131" s="151"/>
      <c r="H131" s="135"/>
    </row>
    <row r="132" spans="1:8" s="150" customFormat="1" ht="12.75" customHeight="1">
      <c r="A132" s="147"/>
      <c r="B132" s="530" t="s">
        <v>623</v>
      </c>
      <c r="C132" s="530"/>
      <c r="D132" s="530"/>
      <c r="E132" s="148"/>
      <c r="F132" s="146"/>
      <c r="G132" s="151"/>
      <c r="H132" s="135"/>
    </row>
    <row r="133" spans="1:8" s="150" customFormat="1" ht="12.75" customHeight="1">
      <c r="A133" s="145"/>
      <c r="B133" s="132"/>
      <c r="C133" s="132"/>
      <c r="D133" s="132"/>
      <c r="E133" s="146"/>
      <c r="F133" s="17"/>
      <c r="G133" s="144"/>
      <c r="H133" s="135"/>
    </row>
    <row r="134" spans="1:8" s="150" customFormat="1" ht="12.75" customHeight="1">
      <c r="A134" s="145" t="s">
        <v>311</v>
      </c>
      <c r="B134" s="578" t="s">
        <v>714</v>
      </c>
      <c r="C134" s="578"/>
      <c r="D134" s="578"/>
      <c r="E134" s="578"/>
      <c r="F134" s="578"/>
      <c r="G134" s="578"/>
      <c r="H134" s="135"/>
    </row>
    <row r="135" spans="1:8" s="150" customFormat="1" ht="12.75" customHeight="1">
      <c r="A135" s="145"/>
      <c r="B135" s="132"/>
      <c r="C135" s="132"/>
      <c r="D135" s="132"/>
      <c r="E135" s="132"/>
      <c r="F135" s="132"/>
      <c r="G135" s="132"/>
      <c r="H135" s="135"/>
    </row>
    <row r="136" spans="1:8" s="150" customFormat="1" ht="12.75" customHeight="1">
      <c r="A136" s="145"/>
      <c r="B136" s="132"/>
      <c r="C136" s="153" t="s">
        <v>70</v>
      </c>
      <c r="D136" s="153" t="s">
        <v>71</v>
      </c>
      <c r="E136" s="154"/>
      <c r="F136" s="154"/>
      <c r="G136" s="132"/>
      <c r="H136" s="135"/>
    </row>
    <row r="137" spans="1:8" s="150" customFormat="1" ht="13.5" customHeight="1">
      <c r="A137" s="145"/>
      <c r="B137" s="155" t="s">
        <v>480</v>
      </c>
      <c r="C137" s="147"/>
      <c r="D137" s="147"/>
      <c r="E137" s="156"/>
      <c r="F137" s="156"/>
      <c r="G137" s="144"/>
      <c r="H137" s="135"/>
    </row>
    <row r="138" spans="1:8" s="150" customFormat="1" ht="12.75" customHeight="1">
      <c r="A138" s="145"/>
      <c r="B138" s="155" t="s">
        <v>481</v>
      </c>
      <c r="C138" s="147" t="s">
        <v>1121</v>
      </c>
      <c r="D138" s="147" t="s">
        <v>1121</v>
      </c>
      <c r="E138" s="156"/>
      <c r="F138" s="156"/>
      <c r="G138" s="144"/>
      <c r="H138" s="135"/>
    </row>
    <row r="139" spans="1:8" s="150" customFormat="1" ht="15.75" customHeight="1">
      <c r="A139" s="145"/>
      <c r="B139" s="155" t="s">
        <v>482</v>
      </c>
      <c r="C139" s="147"/>
      <c r="D139" s="147"/>
      <c r="E139" s="156"/>
      <c r="F139" s="156"/>
      <c r="G139" s="144"/>
      <c r="H139" s="135"/>
    </row>
    <row r="140" spans="1:8" s="150" customFormat="1" ht="12.75" customHeight="1">
      <c r="A140" s="145"/>
      <c r="B140" s="97" t="s">
        <v>483</v>
      </c>
      <c r="C140" s="147"/>
      <c r="D140" s="157"/>
      <c r="E140" s="156"/>
      <c r="F140" s="156"/>
      <c r="G140" s="144"/>
      <c r="H140" s="135"/>
    </row>
    <row r="141" spans="1:8" s="150" customFormat="1" ht="28.5" customHeight="1">
      <c r="A141" s="145"/>
      <c r="B141" s="75" t="s">
        <v>715</v>
      </c>
      <c r="C141" s="147"/>
      <c r="D141" s="147"/>
      <c r="E141" s="156"/>
      <c r="F141" s="156"/>
      <c r="G141" s="144"/>
      <c r="H141" s="135"/>
    </row>
    <row r="142" spans="1:8" s="150" customFormat="1" ht="15" customHeight="1">
      <c r="A142" s="145"/>
      <c r="B142" s="97" t="s">
        <v>484</v>
      </c>
      <c r="C142" s="147"/>
      <c r="D142" s="147"/>
      <c r="E142" s="156"/>
      <c r="F142" s="156"/>
      <c r="G142" s="144"/>
      <c r="H142" s="135"/>
    </row>
    <row r="143" spans="1:8" s="150" customFormat="1" ht="12.75" customHeight="1">
      <c r="A143" s="145"/>
      <c r="B143" s="97" t="s">
        <v>305</v>
      </c>
      <c r="C143" s="147"/>
      <c r="D143" s="147"/>
      <c r="E143" s="156"/>
      <c r="F143" s="156"/>
      <c r="G143" s="144"/>
      <c r="H143" s="135"/>
    </row>
    <row r="144" spans="1:8" s="150" customFormat="1" ht="12.75" customHeight="1">
      <c r="A144" s="5"/>
      <c r="B144" s="143"/>
      <c r="C144" s="21"/>
      <c r="D144" s="21"/>
      <c r="E144" s="21"/>
      <c r="F144" s="21"/>
      <c r="G144" s="135"/>
      <c r="H144" s="135"/>
    </row>
    <row r="145" spans="1:8">
      <c r="A145" s="5" t="s">
        <v>312</v>
      </c>
      <c r="B145" s="524" t="s">
        <v>932</v>
      </c>
      <c r="C145" s="523"/>
      <c r="D145" s="523"/>
      <c r="E145" s="523"/>
      <c r="F145" s="523"/>
      <c r="G145" s="135"/>
      <c r="H145" s="135"/>
    </row>
    <row r="146" spans="1:8">
      <c r="A146" s="5"/>
      <c r="B146" s="96"/>
      <c r="C146" s="97"/>
      <c r="D146" s="97"/>
      <c r="E146" s="97"/>
      <c r="F146" s="97"/>
      <c r="G146" s="135"/>
      <c r="H146" s="135"/>
    </row>
    <row r="147" spans="1:8">
      <c r="A147" s="42"/>
      <c r="B147" s="158" t="s">
        <v>335</v>
      </c>
      <c r="C147" s="100"/>
      <c r="D147" s="100"/>
      <c r="E147" s="23"/>
      <c r="F147" s="23"/>
      <c r="G147" s="135"/>
      <c r="H147" s="135"/>
    </row>
    <row r="148" spans="1:8">
      <c r="A148" s="42" t="s">
        <v>1121</v>
      </c>
      <c r="B148" s="159" t="s">
        <v>336</v>
      </c>
      <c r="C148" s="160"/>
      <c r="D148" s="160"/>
      <c r="E148" s="135"/>
      <c r="F148" s="135"/>
      <c r="G148" s="135"/>
      <c r="H148" s="135"/>
    </row>
    <row r="149" spans="1:8">
      <c r="C149" s="161"/>
      <c r="D149" s="25"/>
      <c r="E149" s="8"/>
      <c r="F149" s="12"/>
      <c r="H149" s="135"/>
    </row>
    <row r="150" spans="1:8" ht="12.75" customHeight="1">
      <c r="A150" s="5" t="s">
        <v>473</v>
      </c>
      <c r="B150" s="594" t="s">
        <v>477</v>
      </c>
      <c r="C150" s="594"/>
      <c r="D150" s="594"/>
      <c r="E150" s="594"/>
      <c r="F150" s="382">
        <v>44228</v>
      </c>
    </row>
    <row r="151" spans="1:8" ht="12" customHeight="1">
      <c r="A151" s="5"/>
      <c r="B151" s="504" t="s">
        <v>476</v>
      </c>
      <c r="C151" s="504"/>
      <c r="D151" s="504"/>
      <c r="E151" s="504"/>
      <c r="F151" s="382">
        <v>44228</v>
      </c>
    </row>
    <row r="152" spans="1:8" ht="27" customHeight="1">
      <c r="A152" s="5"/>
      <c r="B152" s="7"/>
      <c r="C152" s="7"/>
      <c r="D152" s="7"/>
      <c r="E152" s="163"/>
      <c r="F152" s="12"/>
    </row>
    <row r="153" spans="1:8" ht="13.5" customHeight="1">
      <c r="A153" s="5" t="s">
        <v>475</v>
      </c>
      <c r="B153" s="504" t="s">
        <v>313</v>
      </c>
      <c r="C153" s="504"/>
      <c r="D153" s="595" t="s">
        <v>1127</v>
      </c>
      <c r="E153" s="596"/>
      <c r="F153" s="597"/>
    </row>
    <row r="154" spans="1:8" ht="39.75" customHeight="1">
      <c r="A154" s="5"/>
      <c r="B154" s="504"/>
      <c r="C154" s="504"/>
      <c r="D154" s="598"/>
      <c r="E154" s="599"/>
      <c r="F154" s="600"/>
    </row>
    <row r="155" spans="1:8">
      <c r="A155" s="5"/>
      <c r="B155" s="164"/>
      <c r="C155" s="164"/>
      <c r="D155" s="164"/>
      <c r="E155" s="163"/>
      <c r="F155" s="12"/>
    </row>
    <row r="156" spans="1:8" ht="15.75" customHeight="1">
      <c r="A156" s="14" t="s">
        <v>485</v>
      </c>
      <c r="B156" s="545" t="s">
        <v>716</v>
      </c>
      <c r="C156" s="545"/>
      <c r="D156" s="545"/>
      <c r="E156" s="545"/>
      <c r="F156" s="545"/>
      <c r="G156" s="135"/>
    </row>
    <row r="157" spans="1:8" ht="12.75" customHeight="1">
      <c r="A157" s="383" t="s">
        <v>1121</v>
      </c>
      <c r="B157" s="165" t="s">
        <v>6</v>
      </c>
      <c r="C157" s="166"/>
      <c r="D157" s="166"/>
      <c r="E157" s="167"/>
      <c r="F157" s="135"/>
    </row>
    <row r="158" spans="1:8">
      <c r="A158" s="384" t="s">
        <v>1121</v>
      </c>
      <c r="B158" s="530" t="s">
        <v>424</v>
      </c>
      <c r="C158" s="570"/>
      <c r="D158" s="570"/>
      <c r="E158" s="100"/>
      <c r="F158" s="135"/>
    </row>
    <row r="159" spans="1:8">
      <c r="A159" s="384"/>
      <c r="B159" s="165" t="s">
        <v>474</v>
      </c>
      <c r="C159" s="166"/>
      <c r="D159" s="166"/>
      <c r="E159" s="100"/>
    </row>
    <row r="160" spans="1:8">
      <c r="A160" s="384" t="s">
        <v>1121</v>
      </c>
      <c r="B160" s="165" t="s">
        <v>7</v>
      </c>
      <c r="C160" s="166"/>
      <c r="D160" s="166"/>
      <c r="E160" s="100"/>
    </row>
    <row r="161" spans="1:11">
      <c r="A161" s="385" t="s">
        <v>1121</v>
      </c>
      <c r="B161" s="118" t="s">
        <v>8</v>
      </c>
      <c r="C161" s="166"/>
      <c r="D161" s="166"/>
      <c r="E161" s="163"/>
      <c r="F161" s="12"/>
    </row>
    <row r="162" spans="1:11">
      <c r="A162" s="384" t="s">
        <v>1121</v>
      </c>
      <c r="B162" s="165" t="s">
        <v>9</v>
      </c>
      <c r="C162" s="25"/>
      <c r="D162" s="25"/>
      <c r="E162" s="100"/>
    </row>
    <row r="163" spans="1:11">
      <c r="A163" s="384" t="s">
        <v>1121</v>
      </c>
      <c r="B163" s="165" t="s">
        <v>10</v>
      </c>
      <c r="C163" s="463" t="s">
        <v>1122</v>
      </c>
      <c r="D163" s="463"/>
      <c r="E163" s="463"/>
      <c r="F163" s="463"/>
    </row>
    <row r="164" spans="1:11">
      <c r="A164" s="5"/>
      <c r="B164" s="7"/>
      <c r="C164" s="7"/>
      <c r="D164" s="7"/>
      <c r="E164" s="163"/>
      <c r="F164" s="12"/>
    </row>
    <row r="165" spans="1:11">
      <c r="A165" s="5"/>
      <c r="B165" s="7"/>
      <c r="C165" s="7"/>
      <c r="D165" s="7"/>
      <c r="E165" s="163"/>
      <c r="F165" s="12"/>
    </row>
    <row r="166" spans="1:11">
      <c r="A166" s="5"/>
      <c r="B166" s="7"/>
      <c r="C166" s="7"/>
      <c r="D166" s="7"/>
      <c r="E166" s="163"/>
      <c r="F166" s="12"/>
    </row>
    <row r="167" spans="1:11">
      <c r="A167" s="5"/>
      <c r="B167" s="7"/>
      <c r="C167" s="7"/>
      <c r="D167" s="7"/>
      <c r="E167" s="163"/>
      <c r="F167" s="12"/>
    </row>
    <row r="168" spans="1:11">
      <c r="A168" s="5"/>
      <c r="B168" s="7"/>
      <c r="C168" s="7"/>
      <c r="D168" s="7"/>
      <c r="E168" s="163"/>
      <c r="F168" s="12"/>
    </row>
    <row r="169" spans="1:11">
      <c r="A169" s="5"/>
      <c r="B169" s="7"/>
      <c r="C169" s="7"/>
      <c r="D169" s="7"/>
      <c r="E169" s="163"/>
      <c r="F169" s="12"/>
    </row>
    <row r="170" spans="1:11" ht="15.75">
      <c r="B170" s="71" t="s">
        <v>717</v>
      </c>
      <c r="C170" s="161"/>
      <c r="D170" s="168"/>
      <c r="F170" s="12"/>
    </row>
    <row r="171" spans="1:11" ht="39" customHeight="1">
      <c r="B171" s="528" t="s">
        <v>718</v>
      </c>
      <c r="C171" s="456"/>
      <c r="D171" s="456"/>
      <c r="E171" s="456"/>
      <c r="F171" s="456"/>
    </row>
    <row r="172" spans="1:11" ht="15" customHeight="1">
      <c r="B172" s="71"/>
      <c r="C172" s="161"/>
      <c r="D172" s="168"/>
      <c r="F172" s="12"/>
    </row>
    <row r="173" spans="1:11" ht="31.5" customHeight="1">
      <c r="A173" s="5" t="s">
        <v>410</v>
      </c>
      <c r="B173" s="579" t="s">
        <v>719</v>
      </c>
      <c r="C173" s="579"/>
      <c r="D173" s="579"/>
      <c r="E173" s="579"/>
      <c r="F173" s="579"/>
      <c r="H173" s="169"/>
      <c r="I173" s="24"/>
      <c r="J173" s="24"/>
      <c r="K173" s="24"/>
    </row>
    <row r="174" spans="1:11" ht="27" customHeight="1">
      <c r="A174" s="5"/>
      <c r="B174" s="528" t="s">
        <v>733</v>
      </c>
      <c r="C174" s="508"/>
      <c r="D174" s="508"/>
      <c r="E174" s="508"/>
      <c r="F174" s="508"/>
      <c r="H174" s="170"/>
    </row>
    <row r="175" spans="1:11" ht="29.25" customHeight="1">
      <c r="A175" s="5"/>
      <c r="B175" s="508" t="s">
        <v>723</v>
      </c>
      <c r="C175" s="508"/>
      <c r="D175" s="508"/>
      <c r="E175" s="508"/>
      <c r="F175" s="508"/>
      <c r="H175" s="170"/>
    </row>
    <row r="176" spans="1:11" ht="13.5" customHeight="1">
      <c r="A176" s="5"/>
      <c r="B176" s="508" t="s">
        <v>721</v>
      </c>
      <c r="C176" s="508"/>
      <c r="D176" s="508"/>
      <c r="E176" s="508"/>
      <c r="F176" s="508"/>
      <c r="H176" s="170"/>
    </row>
    <row r="177" spans="1:8" ht="29.25" customHeight="1">
      <c r="A177" s="5"/>
      <c r="B177" s="508" t="s">
        <v>724</v>
      </c>
      <c r="C177" s="508"/>
      <c r="D177" s="508"/>
      <c r="E177" s="508"/>
      <c r="F177" s="508"/>
      <c r="H177" s="170"/>
    </row>
    <row r="178" spans="1:8" ht="27" customHeight="1">
      <c r="A178" s="5"/>
      <c r="B178" s="572" t="s">
        <v>725</v>
      </c>
      <c r="C178" s="572"/>
      <c r="D178" s="572"/>
      <c r="E178" s="572"/>
      <c r="F178" s="572"/>
      <c r="H178" s="170"/>
    </row>
    <row r="179" spans="1:8" ht="14.25" customHeight="1">
      <c r="A179" s="5"/>
      <c r="B179" s="572" t="s">
        <v>722</v>
      </c>
      <c r="C179" s="572"/>
      <c r="D179" s="572"/>
      <c r="E179" s="572"/>
      <c r="F179" s="572"/>
      <c r="H179" s="170"/>
    </row>
    <row r="180" spans="1:8" ht="13.5" customHeight="1">
      <c r="A180" s="5"/>
      <c r="B180" s="171"/>
      <c r="C180" s="16"/>
      <c r="D180" s="16"/>
      <c r="E180" s="16"/>
      <c r="F180" s="16"/>
      <c r="H180" s="170"/>
    </row>
    <row r="181" spans="1:8">
      <c r="A181" s="5"/>
      <c r="B181" s="172"/>
      <c r="C181" s="173" t="s">
        <v>726</v>
      </c>
      <c r="D181" s="174" t="s">
        <v>42</v>
      </c>
      <c r="E181" s="17"/>
      <c r="F181" s="175"/>
    </row>
    <row r="182" spans="1:8">
      <c r="A182" s="5"/>
      <c r="B182" s="176" t="s">
        <v>727</v>
      </c>
      <c r="C182" s="177">
        <v>0.88</v>
      </c>
      <c r="D182" s="178">
        <v>2937</v>
      </c>
      <c r="E182" s="7"/>
      <c r="F182" s="175"/>
    </row>
    <row r="183" spans="1:8">
      <c r="A183" s="5"/>
      <c r="B183" s="176" t="s">
        <v>728</v>
      </c>
      <c r="C183" s="177">
        <v>0.2</v>
      </c>
      <c r="D183" s="178">
        <v>655</v>
      </c>
      <c r="E183" s="7"/>
      <c r="F183" s="175"/>
    </row>
    <row r="184" spans="1:8">
      <c r="A184" s="5"/>
      <c r="B184" s="171"/>
      <c r="C184" s="16"/>
      <c r="D184" s="16"/>
      <c r="E184" s="16"/>
      <c r="F184" s="16"/>
    </row>
    <row r="185" spans="1:8" ht="12.75" customHeight="1">
      <c r="A185" s="5"/>
      <c r="B185" s="508" t="s">
        <v>729</v>
      </c>
      <c r="C185" s="508"/>
      <c r="D185" s="508"/>
      <c r="E185" s="508"/>
      <c r="F185" s="508"/>
      <c r="G185" s="508"/>
    </row>
    <row r="186" spans="1:8">
      <c r="A186" s="5"/>
      <c r="B186" s="508"/>
      <c r="C186" s="508"/>
      <c r="D186" s="508"/>
      <c r="E186" s="508"/>
      <c r="F186" s="508"/>
      <c r="G186" s="508"/>
    </row>
    <row r="187" spans="1:8">
      <c r="A187" s="5"/>
      <c r="B187" s="508"/>
      <c r="C187" s="508"/>
      <c r="D187" s="508"/>
      <c r="E187" s="508"/>
      <c r="F187" s="508"/>
      <c r="G187" s="508"/>
    </row>
    <row r="188" spans="1:8">
      <c r="A188" s="5"/>
      <c r="B188" s="171"/>
      <c r="C188" s="16"/>
      <c r="D188" s="16"/>
      <c r="E188" s="16"/>
      <c r="F188" s="16"/>
    </row>
    <row r="189" spans="1:8">
      <c r="A189" s="5"/>
      <c r="B189" s="91" t="s">
        <v>730</v>
      </c>
      <c r="C189" s="91" t="s">
        <v>175</v>
      </c>
      <c r="D189" s="91" t="s">
        <v>176</v>
      </c>
    </row>
    <row r="190" spans="1:8">
      <c r="A190" s="5"/>
      <c r="B190" s="179" t="s">
        <v>643</v>
      </c>
      <c r="C190" s="180">
        <v>1240</v>
      </c>
      <c r="D190" s="180">
        <v>1420</v>
      </c>
    </row>
    <row r="191" spans="1:8" ht="25.5">
      <c r="A191" s="5"/>
      <c r="B191" s="181" t="s">
        <v>627</v>
      </c>
      <c r="C191" s="42">
        <v>600</v>
      </c>
      <c r="D191" s="42">
        <v>690</v>
      </c>
      <c r="F191" s="16"/>
    </row>
    <row r="192" spans="1:8">
      <c r="A192" s="5"/>
      <c r="B192" s="182" t="s">
        <v>275</v>
      </c>
      <c r="C192" s="42">
        <v>630</v>
      </c>
      <c r="D192" s="42">
        <v>750</v>
      </c>
    </row>
    <row r="193" spans="1:7">
      <c r="A193" s="5"/>
      <c r="B193" s="182" t="s">
        <v>177</v>
      </c>
      <c r="C193" s="42">
        <v>26</v>
      </c>
      <c r="D193" s="42">
        <v>32</v>
      </c>
    </row>
    <row r="194" spans="1:7">
      <c r="A194" s="5"/>
      <c r="B194" s="182" t="s">
        <v>179</v>
      </c>
      <c r="C194" s="42">
        <v>25</v>
      </c>
      <c r="D194" s="42">
        <v>32</v>
      </c>
    </row>
    <row r="195" spans="1:7">
      <c r="A195" s="5"/>
      <c r="B195" s="182" t="s">
        <v>178</v>
      </c>
      <c r="C195" s="42">
        <v>25</v>
      </c>
      <c r="D195" s="42">
        <v>34</v>
      </c>
    </row>
    <row r="196" spans="1:7">
      <c r="A196" s="5"/>
      <c r="B196" s="179" t="s">
        <v>306</v>
      </c>
      <c r="C196" s="391"/>
      <c r="D196" s="391"/>
    </row>
    <row r="197" spans="1:7">
      <c r="C197" s="183"/>
      <c r="D197" s="183"/>
    </row>
    <row r="198" spans="1:7">
      <c r="B198" s="509" t="s">
        <v>213</v>
      </c>
      <c r="C198" s="510"/>
      <c r="D198" s="510"/>
      <c r="E198" s="510"/>
      <c r="F198" s="510"/>
      <c r="G198" s="510"/>
    </row>
    <row r="199" spans="1:7">
      <c r="C199" s="183"/>
      <c r="D199" s="183"/>
    </row>
    <row r="200" spans="1:7" ht="51">
      <c r="B200" s="184" t="s">
        <v>731</v>
      </c>
      <c r="C200" s="185" t="s">
        <v>627</v>
      </c>
      <c r="D200" s="184" t="s">
        <v>275</v>
      </c>
    </row>
    <row r="201" spans="1:7">
      <c r="B201" s="186" t="s">
        <v>180</v>
      </c>
      <c r="C201" s="187">
        <v>0.23200000000000001</v>
      </c>
      <c r="D201" s="187">
        <v>0.44800000000000001</v>
      </c>
    </row>
    <row r="202" spans="1:7">
      <c r="B202" s="186" t="s">
        <v>181</v>
      </c>
      <c r="C202" s="187">
        <v>0.53049999999999997</v>
      </c>
      <c r="D202" s="187">
        <v>0.40699999999999997</v>
      </c>
    </row>
    <row r="203" spans="1:7">
      <c r="B203" s="186" t="s">
        <v>276</v>
      </c>
      <c r="C203" s="187">
        <v>0.2152</v>
      </c>
      <c r="D203" s="187">
        <v>0.14000000000000001</v>
      </c>
    </row>
    <row r="204" spans="1:7">
      <c r="B204" s="186" t="s">
        <v>277</v>
      </c>
      <c r="C204" s="187">
        <v>2.1999999999999999E-2</v>
      </c>
      <c r="D204" s="187">
        <v>5.0000000000000001E-3</v>
      </c>
    </row>
    <row r="205" spans="1:7">
      <c r="B205" s="186" t="s">
        <v>278</v>
      </c>
      <c r="C205" s="187">
        <v>3.4000000000000002E-4</v>
      </c>
      <c r="D205" s="187"/>
    </row>
    <row r="206" spans="1:7">
      <c r="B206" s="186" t="s">
        <v>279</v>
      </c>
      <c r="C206" s="187"/>
      <c r="D206" s="187"/>
    </row>
    <row r="207" spans="1:7">
      <c r="B207" s="179" t="s">
        <v>456</v>
      </c>
      <c r="C207" s="187">
        <f>SUM(C201:C206)</f>
        <v>1.00004</v>
      </c>
      <c r="D207" s="187">
        <f>SUM(D201:D206)</f>
        <v>1</v>
      </c>
    </row>
    <row r="208" spans="1:7">
      <c r="C208" s="183"/>
      <c r="D208" s="183"/>
    </row>
    <row r="209" spans="1:6">
      <c r="A209" s="5"/>
      <c r="B209" s="91" t="s">
        <v>731</v>
      </c>
      <c r="C209" s="188" t="s">
        <v>643</v>
      </c>
      <c r="D209" s="189"/>
      <c r="E209" s="189"/>
      <c r="F209" s="189"/>
    </row>
    <row r="210" spans="1:6">
      <c r="A210" s="5"/>
      <c r="B210" s="190" t="s">
        <v>644</v>
      </c>
      <c r="C210" s="394">
        <v>30.9</v>
      </c>
      <c r="D210" s="189"/>
      <c r="E210" s="189"/>
      <c r="F210" s="189"/>
    </row>
    <row r="211" spans="1:6">
      <c r="A211" s="5"/>
      <c r="B211" s="190" t="s">
        <v>645</v>
      </c>
      <c r="C211" s="394">
        <v>53.4</v>
      </c>
      <c r="D211" s="189"/>
      <c r="E211" s="189"/>
      <c r="F211" s="189"/>
    </row>
    <row r="212" spans="1:6">
      <c r="A212" s="5"/>
      <c r="B212" s="190" t="s">
        <v>646</v>
      </c>
      <c r="C212" s="394">
        <v>15.4</v>
      </c>
      <c r="D212" s="189"/>
      <c r="E212" s="189"/>
      <c r="F212" s="189"/>
    </row>
    <row r="213" spans="1:6">
      <c r="A213" s="5"/>
      <c r="B213" s="190" t="s">
        <v>647</v>
      </c>
      <c r="C213" s="394">
        <v>0.3</v>
      </c>
      <c r="D213" s="189"/>
      <c r="E213" s="189"/>
      <c r="F213" s="189"/>
    </row>
    <row r="214" spans="1:6">
      <c r="A214" s="5"/>
      <c r="B214" s="190" t="s">
        <v>648</v>
      </c>
      <c r="C214" s="394"/>
      <c r="D214" s="189"/>
      <c r="E214" s="189"/>
      <c r="F214" s="189"/>
    </row>
    <row r="215" spans="1:6">
      <c r="A215" s="5"/>
      <c r="B215" s="190" t="s">
        <v>649</v>
      </c>
      <c r="C215" s="394"/>
      <c r="D215" s="189"/>
      <c r="E215" s="189"/>
      <c r="F215" s="189"/>
    </row>
    <row r="216" spans="1:6">
      <c r="A216" s="5"/>
      <c r="B216" s="179" t="s">
        <v>456</v>
      </c>
      <c r="C216" s="395">
        <v>1</v>
      </c>
      <c r="D216" s="189"/>
      <c r="E216" s="189"/>
      <c r="F216" s="189"/>
    </row>
    <row r="217" spans="1:6" s="8" customFormat="1">
      <c r="A217" s="191"/>
      <c r="B217" s="10"/>
      <c r="C217" s="192"/>
      <c r="D217" s="172"/>
      <c r="E217" s="172"/>
      <c r="F217" s="172"/>
    </row>
    <row r="218" spans="1:6">
      <c r="A218" s="5"/>
      <c r="B218" s="91" t="s">
        <v>731</v>
      </c>
      <c r="C218" s="91" t="s">
        <v>177</v>
      </c>
      <c r="D218" s="91" t="s">
        <v>178</v>
      </c>
      <c r="E218" s="91" t="s">
        <v>179</v>
      </c>
    </row>
    <row r="219" spans="1:6">
      <c r="A219" s="5"/>
      <c r="B219" s="186" t="s">
        <v>280</v>
      </c>
      <c r="C219" s="193">
        <v>0.4824</v>
      </c>
      <c r="D219" s="193">
        <v>0.49769999999999998</v>
      </c>
      <c r="E219" s="193">
        <v>0.38862999999999998</v>
      </c>
    </row>
    <row r="220" spans="1:6">
      <c r="A220" s="5"/>
      <c r="B220" s="186" t="s">
        <v>281</v>
      </c>
      <c r="C220" s="193">
        <v>0.41830000000000001</v>
      </c>
      <c r="D220" s="193">
        <v>0.31950000000000001</v>
      </c>
      <c r="E220" s="193">
        <v>0.47160000000000002</v>
      </c>
    </row>
    <row r="221" spans="1:6">
      <c r="A221" s="5"/>
      <c r="B221" s="186" t="s">
        <v>282</v>
      </c>
      <c r="C221" s="193">
        <v>9.9299999999999999E-2</v>
      </c>
      <c r="D221" s="193">
        <v>0.1613</v>
      </c>
      <c r="E221" s="193">
        <v>0.126</v>
      </c>
    </row>
    <row r="222" spans="1:6">
      <c r="A222" s="5"/>
      <c r="B222" s="194" t="s">
        <v>283</v>
      </c>
      <c r="C222" s="193"/>
      <c r="D222" s="193">
        <v>2.1499999999999998E-2</v>
      </c>
      <c r="E222" s="193">
        <v>1.38E-2</v>
      </c>
    </row>
    <row r="223" spans="1:6">
      <c r="A223" s="5"/>
      <c r="B223" s="194" t="s">
        <v>284</v>
      </c>
      <c r="C223" s="193"/>
      <c r="D223" s="193"/>
      <c r="E223" s="193"/>
    </row>
    <row r="224" spans="1:6">
      <c r="A224" s="5"/>
      <c r="B224" s="186" t="s">
        <v>285</v>
      </c>
      <c r="C224" s="193"/>
      <c r="D224" s="193"/>
      <c r="E224" s="193"/>
    </row>
    <row r="225" spans="1:6">
      <c r="B225" s="182" t="s">
        <v>456</v>
      </c>
      <c r="C225" s="187">
        <f>SUM(C219:C224)</f>
        <v>1</v>
      </c>
      <c r="D225" s="187">
        <f>SUM(D219:D224)</f>
        <v>0.99999999999999989</v>
      </c>
      <c r="E225" s="187">
        <f>SUM(E219:E224)</f>
        <v>1.00003</v>
      </c>
    </row>
    <row r="226" spans="1:6" ht="46.5" customHeight="1">
      <c r="A226" s="5" t="s">
        <v>411</v>
      </c>
      <c r="B226" s="569" t="s">
        <v>732</v>
      </c>
      <c r="C226" s="456"/>
      <c r="D226" s="456"/>
      <c r="E226" s="456"/>
      <c r="F226" s="456"/>
    </row>
    <row r="227" spans="1:6" ht="14.25" customHeight="1">
      <c r="A227" s="5"/>
      <c r="B227" s="513" t="s">
        <v>730</v>
      </c>
      <c r="C227" s="513"/>
      <c r="D227" s="513"/>
      <c r="E227" s="195" t="s">
        <v>726</v>
      </c>
      <c r="F227" s="16"/>
    </row>
    <row r="228" spans="1:6">
      <c r="A228" s="5"/>
      <c r="B228" s="561" t="s">
        <v>286</v>
      </c>
      <c r="C228" s="561"/>
      <c r="D228" s="561"/>
      <c r="E228" s="196">
        <v>0.437</v>
      </c>
      <c r="F228" s="161"/>
    </row>
    <row r="229" spans="1:6">
      <c r="A229" s="5"/>
      <c r="B229" s="562" t="s">
        <v>287</v>
      </c>
      <c r="C229" s="562"/>
      <c r="D229" s="562"/>
      <c r="E229" s="196">
        <v>0.76700000000000002</v>
      </c>
      <c r="F229" s="161"/>
    </row>
    <row r="230" spans="1:6">
      <c r="A230" s="5"/>
      <c r="B230" s="562" t="s">
        <v>288</v>
      </c>
      <c r="C230" s="562"/>
      <c r="D230" s="562"/>
      <c r="E230" s="196">
        <v>0.96699999999999997</v>
      </c>
      <c r="F230" s="197" t="s">
        <v>337</v>
      </c>
    </row>
    <row r="231" spans="1:6">
      <c r="A231" s="5"/>
      <c r="B231" s="562" t="s">
        <v>196</v>
      </c>
      <c r="C231" s="562"/>
      <c r="D231" s="562"/>
      <c r="E231" s="196">
        <v>3.3000000000000002E-2</v>
      </c>
      <c r="F231" s="197" t="s">
        <v>338</v>
      </c>
    </row>
    <row r="232" spans="1:6">
      <c r="A232" s="5"/>
      <c r="B232" s="562" t="s">
        <v>197</v>
      </c>
      <c r="C232" s="562"/>
      <c r="D232" s="562"/>
      <c r="E232" s="196">
        <v>0</v>
      </c>
      <c r="F232" s="161"/>
    </row>
    <row r="233" spans="1:6" ht="26.25" customHeight="1">
      <c r="A233" s="5"/>
      <c r="B233" s="458" t="s">
        <v>465</v>
      </c>
      <c r="C233" s="459"/>
      <c r="D233" s="459"/>
      <c r="E233" s="198">
        <v>32</v>
      </c>
      <c r="F233" s="199"/>
    </row>
    <row r="234" spans="1:6" ht="25.5" customHeight="1">
      <c r="F234" s="12"/>
    </row>
    <row r="235" spans="1:6" ht="38.25" customHeight="1">
      <c r="A235" s="5" t="s">
        <v>412</v>
      </c>
      <c r="B235" s="508" t="s">
        <v>492</v>
      </c>
      <c r="C235" s="508"/>
      <c r="D235" s="508"/>
      <c r="E235" s="508"/>
      <c r="F235" s="508"/>
    </row>
    <row r="236" spans="1:6" ht="13.5" customHeight="1">
      <c r="A236" s="5"/>
      <c r="B236" s="200"/>
      <c r="C236" s="200"/>
      <c r="D236" s="200"/>
      <c r="E236" s="200"/>
      <c r="F236" s="200"/>
    </row>
    <row r="237" spans="1:6" ht="15" customHeight="1">
      <c r="A237" s="5"/>
      <c r="B237" s="514" t="s">
        <v>731</v>
      </c>
      <c r="C237" s="514"/>
      <c r="D237" s="201" t="s">
        <v>726</v>
      </c>
      <c r="E237" s="200"/>
      <c r="F237" s="200"/>
    </row>
    <row r="238" spans="1:6">
      <c r="A238" s="5"/>
      <c r="B238" s="563" t="s">
        <v>651</v>
      </c>
      <c r="C238" s="563"/>
      <c r="D238" s="187">
        <v>0.38740000000000002</v>
      </c>
      <c r="F238" s="161"/>
    </row>
    <row r="239" spans="1:6">
      <c r="A239" s="5"/>
      <c r="B239" s="560" t="s">
        <v>650</v>
      </c>
      <c r="C239" s="560"/>
      <c r="D239" s="187">
        <v>0.27850000000000003</v>
      </c>
      <c r="F239" s="161"/>
    </row>
    <row r="240" spans="1:6">
      <c r="A240" s="5"/>
      <c r="B240" s="560" t="s">
        <v>11</v>
      </c>
      <c r="C240" s="560"/>
      <c r="D240" s="187">
        <v>0.20580000000000001</v>
      </c>
      <c r="F240" s="161"/>
    </row>
    <row r="241" spans="1:6">
      <c r="A241" s="5"/>
      <c r="B241" s="560" t="s">
        <v>12</v>
      </c>
      <c r="C241" s="560"/>
      <c r="D241" s="187">
        <v>8.2199999999999995E-2</v>
      </c>
      <c r="F241" s="161"/>
    </row>
    <row r="242" spans="1:6">
      <c r="A242" s="5"/>
      <c r="B242" s="560" t="s">
        <v>13</v>
      </c>
      <c r="C242" s="560"/>
      <c r="D242" s="187">
        <v>3.7699999999999997E-2</v>
      </c>
      <c r="F242" s="161"/>
    </row>
    <row r="243" spans="1:6">
      <c r="A243" s="5"/>
      <c r="B243" s="560" t="s">
        <v>14</v>
      </c>
      <c r="C243" s="560"/>
      <c r="D243" s="187">
        <v>6.8999999999999999E-3</v>
      </c>
      <c r="F243" s="161"/>
    </row>
    <row r="244" spans="1:6">
      <c r="A244" s="5"/>
      <c r="B244" s="560" t="s">
        <v>15</v>
      </c>
      <c r="C244" s="560"/>
      <c r="D244" s="187">
        <v>1.5E-3</v>
      </c>
      <c r="F244" s="161"/>
    </row>
    <row r="245" spans="1:6">
      <c r="A245" s="5"/>
      <c r="B245" s="562" t="s">
        <v>198</v>
      </c>
      <c r="C245" s="562"/>
      <c r="D245" s="187">
        <v>0</v>
      </c>
      <c r="F245" s="161"/>
    </row>
    <row r="246" spans="1:6">
      <c r="A246" s="5"/>
      <c r="B246" s="562" t="s">
        <v>199</v>
      </c>
      <c r="C246" s="562"/>
      <c r="D246" s="187">
        <v>0</v>
      </c>
      <c r="F246" s="161"/>
    </row>
    <row r="247" spans="1:6">
      <c r="B247" s="517" t="s">
        <v>456</v>
      </c>
      <c r="C247" s="518"/>
      <c r="D247" s="202">
        <f>SUM(D238:D246)</f>
        <v>0.99999999999999989</v>
      </c>
      <c r="F247" s="8"/>
    </row>
    <row r="248" spans="1:6">
      <c r="B248" s="203"/>
      <c r="C248" s="203"/>
      <c r="D248" s="204"/>
      <c r="F248" s="8"/>
    </row>
    <row r="249" spans="1:6" s="8" customFormat="1" ht="31.5" customHeight="1">
      <c r="A249" s="5" t="s">
        <v>413</v>
      </c>
      <c r="B249" s="470" t="s">
        <v>493</v>
      </c>
      <c r="C249" s="520"/>
      <c r="D249" s="520"/>
      <c r="E249" s="412">
        <v>3.9</v>
      </c>
      <c r="F249" s="205"/>
    </row>
    <row r="250" spans="1:6" s="8" customFormat="1" ht="27" customHeight="1">
      <c r="A250" s="5"/>
      <c r="B250" s="521" t="s">
        <v>526</v>
      </c>
      <c r="C250" s="520"/>
      <c r="D250" s="520"/>
      <c r="E250" s="206">
        <v>0.99760000000000004</v>
      </c>
      <c r="F250" s="161"/>
    </row>
    <row r="251" spans="1:6" ht="24.75" customHeight="1">
      <c r="F251" s="8"/>
    </row>
    <row r="252" spans="1:6" ht="15.75">
      <c r="B252" s="71" t="s">
        <v>734</v>
      </c>
      <c r="F252" s="8"/>
    </row>
    <row r="253" spans="1:6" ht="15" customHeight="1">
      <c r="B253" s="71"/>
      <c r="F253" s="8"/>
    </row>
    <row r="254" spans="1:6">
      <c r="A254" s="5" t="s">
        <v>414</v>
      </c>
      <c r="B254" s="27" t="s">
        <v>200</v>
      </c>
      <c r="F254" s="8"/>
    </row>
    <row r="255" spans="1:6">
      <c r="A255" s="5"/>
      <c r="B255" s="515" t="s">
        <v>735</v>
      </c>
      <c r="C255" s="515"/>
      <c r="D255" s="515"/>
      <c r="E255" s="515"/>
      <c r="F255" s="515"/>
    </row>
    <row r="256" spans="1:6">
      <c r="A256" s="5"/>
      <c r="B256" s="27"/>
      <c r="F256" s="8"/>
    </row>
    <row r="257" spans="1:8">
      <c r="A257" s="5"/>
      <c r="B257" s="27"/>
      <c r="D257" s="207" t="s">
        <v>335</v>
      </c>
      <c r="E257" s="207" t="s">
        <v>336</v>
      </c>
      <c r="F257" s="8"/>
    </row>
    <row r="258" spans="1:8" s="210" customFormat="1">
      <c r="A258" s="14"/>
      <c r="B258" s="516" t="s">
        <v>201</v>
      </c>
      <c r="C258" s="516"/>
      <c r="D258" s="208" t="s">
        <v>1121</v>
      </c>
      <c r="E258" s="208"/>
      <c r="F258" s="104"/>
      <c r="G258" s="209"/>
    </row>
    <row r="259" spans="1:8" s="210" customFormat="1">
      <c r="A259" s="14"/>
      <c r="B259" s="211"/>
      <c r="C259" s="211"/>
      <c r="D259" s="211"/>
      <c r="E259" s="211"/>
      <c r="F259" s="211"/>
      <c r="G259" s="209"/>
    </row>
    <row r="260" spans="1:8" s="10" customFormat="1">
      <c r="A260" s="92"/>
      <c r="B260" s="525" t="s">
        <v>736</v>
      </c>
      <c r="C260" s="525"/>
      <c r="D260" s="386">
        <v>50</v>
      </c>
      <c r="E260" s="213"/>
      <c r="F260" s="97"/>
      <c r="G260" s="151"/>
    </row>
    <row r="261" spans="1:8" s="10" customFormat="1">
      <c r="A261" s="92"/>
      <c r="B261" s="104"/>
      <c r="C261" s="119"/>
      <c r="D261" s="119"/>
      <c r="E261" s="97"/>
      <c r="F261" s="97"/>
      <c r="G261" s="151"/>
    </row>
    <row r="262" spans="1:8" s="10" customFormat="1">
      <c r="A262" s="92"/>
      <c r="B262" s="104"/>
      <c r="C262" s="119"/>
      <c r="D262" s="207" t="s">
        <v>335</v>
      </c>
      <c r="E262" s="207" t="s">
        <v>336</v>
      </c>
      <c r="F262" s="97"/>
      <c r="G262" s="151"/>
    </row>
    <row r="263" spans="1:8" ht="14.25" customHeight="1">
      <c r="A263" s="5"/>
      <c r="B263" s="504" t="s">
        <v>202</v>
      </c>
      <c r="C263" s="504"/>
      <c r="D263" s="208" t="s">
        <v>1121</v>
      </c>
      <c r="E263" s="208"/>
      <c r="F263" s="17"/>
      <c r="H263" s="135"/>
    </row>
    <row r="264" spans="1:8">
      <c r="A264" s="5"/>
      <c r="B264" s="7"/>
      <c r="C264" s="100"/>
      <c r="D264" s="100"/>
      <c r="F264" s="12"/>
    </row>
    <row r="265" spans="1:8" ht="27" customHeight="1">
      <c r="A265" s="5"/>
      <c r="B265" s="546" t="s">
        <v>16</v>
      </c>
      <c r="C265" s="546"/>
      <c r="D265" s="546"/>
      <c r="E265" s="546"/>
      <c r="F265" s="546"/>
    </row>
    <row r="266" spans="1:8" ht="12.75" customHeight="1">
      <c r="A266" s="5"/>
      <c r="B266" s="214"/>
      <c r="C266" s="214"/>
      <c r="D266" s="214"/>
      <c r="E266" s="214"/>
      <c r="F266" s="214"/>
    </row>
    <row r="267" spans="1:8" ht="12.75" customHeight="1">
      <c r="A267" s="42" t="s">
        <v>1121</v>
      </c>
      <c r="B267" s="118" t="s">
        <v>737</v>
      </c>
      <c r="C267" s="215"/>
      <c r="D267" s="100"/>
      <c r="F267" s="12"/>
    </row>
    <row r="268" spans="1:8">
      <c r="A268" s="42"/>
      <c r="B268" s="118" t="s">
        <v>738</v>
      </c>
      <c r="C268" s="215"/>
      <c r="D268" s="100"/>
      <c r="F268" s="12"/>
    </row>
    <row r="269" spans="1:8">
      <c r="A269" s="42"/>
      <c r="B269" s="118" t="s">
        <v>739</v>
      </c>
      <c r="C269" s="215"/>
      <c r="D269" s="100"/>
      <c r="F269" s="12"/>
    </row>
    <row r="270" spans="1:8">
      <c r="A270" s="191"/>
      <c r="B270" s="104"/>
      <c r="C270" s="119"/>
      <c r="D270" s="207" t="s">
        <v>335</v>
      </c>
      <c r="E270" s="207" t="s">
        <v>336</v>
      </c>
      <c r="F270" s="12"/>
    </row>
    <row r="271" spans="1:8" ht="27" customHeight="1">
      <c r="A271" s="191"/>
      <c r="B271" s="519" t="s">
        <v>17</v>
      </c>
      <c r="C271" s="547"/>
      <c r="D271" s="208" t="s">
        <v>1121</v>
      </c>
      <c r="E271" s="208"/>
      <c r="F271" s="12"/>
    </row>
    <row r="272" spans="1:8">
      <c r="B272" s="7"/>
      <c r="C272" s="100"/>
      <c r="D272" s="100"/>
      <c r="F272" s="12"/>
    </row>
    <row r="273" spans="1:8">
      <c r="A273" s="5" t="s">
        <v>415</v>
      </c>
      <c r="B273" s="27" t="s">
        <v>203</v>
      </c>
      <c r="F273" s="8"/>
    </row>
    <row r="274" spans="1:8">
      <c r="A274" s="5"/>
      <c r="B274" s="104"/>
      <c r="C274" s="119"/>
      <c r="D274" s="207" t="s">
        <v>335</v>
      </c>
      <c r="E274" s="207" t="s">
        <v>336</v>
      </c>
      <c r="F274" s="23"/>
      <c r="G274" s="135"/>
    </row>
    <row r="275" spans="1:8" ht="25.5" customHeight="1">
      <c r="A275" s="5"/>
      <c r="B275" s="504" t="s">
        <v>204</v>
      </c>
      <c r="C275" s="470"/>
      <c r="D275" s="208"/>
      <c r="E275" s="208"/>
      <c r="F275" s="12"/>
      <c r="H275" s="135"/>
    </row>
    <row r="276" spans="1:8">
      <c r="A276" s="5"/>
      <c r="B276" s="216"/>
      <c r="C276" s="217"/>
      <c r="F276" s="8"/>
    </row>
    <row r="277" spans="1:8">
      <c r="A277" s="5"/>
      <c r="B277" s="218"/>
      <c r="C277" s="219" t="s">
        <v>740</v>
      </c>
      <c r="F277" s="8"/>
    </row>
    <row r="278" spans="1:8">
      <c r="A278" s="5"/>
      <c r="B278" s="220" t="s">
        <v>741</v>
      </c>
      <c r="C278" s="221">
        <v>43845</v>
      </c>
      <c r="F278" s="8"/>
    </row>
    <row r="279" spans="1:8">
      <c r="A279" s="5"/>
      <c r="B279" s="220" t="s">
        <v>329</v>
      </c>
      <c r="C279" s="221">
        <v>43845</v>
      </c>
      <c r="F279" s="8"/>
    </row>
    <row r="280" spans="1:8">
      <c r="A280" s="5"/>
      <c r="B280" s="216"/>
      <c r="C280" s="217"/>
      <c r="F280" s="8"/>
    </row>
    <row r="281" spans="1:8">
      <c r="B281" s="222"/>
      <c r="C281" s="210"/>
      <c r="D281" s="210"/>
      <c r="F281" s="8"/>
    </row>
    <row r="282" spans="1:8">
      <c r="A282" s="5"/>
      <c r="B282" s="522"/>
      <c r="C282" s="523"/>
      <c r="D282" s="523"/>
      <c r="E282" s="98" t="s">
        <v>335</v>
      </c>
      <c r="F282" s="98" t="s">
        <v>336</v>
      </c>
      <c r="G282" s="135"/>
    </row>
    <row r="283" spans="1:8" ht="27" customHeight="1">
      <c r="A283" s="5" t="s">
        <v>416</v>
      </c>
      <c r="B283" s="519" t="s">
        <v>18</v>
      </c>
      <c r="C283" s="519"/>
      <c r="D283" s="519"/>
      <c r="E283" s="42" t="s">
        <v>1121</v>
      </c>
      <c r="F283" s="42"/>
      <c r="H283" s="135"/>
    </row>
    <row r="284" spans="1:8" ht="14.25" customHeight="1">
      <c r="F284" s="8"/>
    </row>
    <row r="285" spans="1:8">
      <c r="A285" s="5" t="s">
        <v>417</v>
      </c>
      <c r="B285" s="128" t="s">
        <v>527</v>
      </c>
      <c r="F285" s="8"/>
    </row>
    <row r="286" spans="1:8">
      <c r="A286" s="5"/>
      <c r="B286" s="128"/>
      <c r="F286" s="8"/>
    </row>
    <row r="287" spans="1:8" ht="12.75" customHeight="1">
      <c r="A287" s="42"/>
      <c r="B287" s="11" t="s">
        <v>528</v>
      </c>
      <c r="C287" s="162"/>
      <c r="D287" s="8"/>
      <c r="E287" s="8"/>
      <c r="F287" s="8"/>
    </row>
    <row r="288" spans="1:8">
      <c r="A288" s="42" t="s">
        <v>1121</v>
      </c>
      <c r="B288" s="223" t="s">
        <v>529</v>
      </c>
      <c r="C288" s="224">
        <v>44287</v>
      </c>
      <c r="D288" s="8"/>
      <c r="E288" s="8"/>
      <c r="F288" s="8"/>
    </row>
    <row r="289" spans="1:6">
      <c r="A289" s="42"/>
      <c r="B289" s="223" t="s">
        <v>530</v>
      </c>
      <c r="C289" s="225"/>
      <c r="D289" s="8"/>
      <c r="E289" s="8"/>
      <c r="F289" s="8"/>
    </row>
    <row r="290" spans="1:6">
      <c r="B290" s="8"/>
      <c r="C290" s="8"/>
      <c r="D290" s="8"/>
      <c r="E290" s="8"/>
      <c r="F290" s="8"/>
    </row>
    <row r="291" spans="1:6">
      <c r="A291" s="5" t="s">
        <v>418</v>
      </c>
      <c r="B291" s="27" t="s">
        <v>466</v>
      </c>
      <c r="F291" s="8"/>
    </row>
    <row r="292" spans="1:6">
      <c r="A292" s="5"/>
      <c r="B292" s="226"/>
      <c r="C292" s="217"/>
      <c r="D292" s="8"/>
      <c r="F292" s="8"/>
    </row>
    <row r="293" spans="1:6" ht="12.75" customHeight="1">
      <c r="A293" s="42" t="s">
        <v>1121</v>
      </c>
      <c r="B293" s="11" t="s">
        <v>742</v>
      </c>
      <c r="C293" s="387">
        <v>43952</v>
      </c>
      <c r="D293" s="8"/>
      <c r="E293" s="8"/>
      <c r="F293" s="8"/>
    </row>
    <row r="294" spans="1:6">
      <c r="A294" s="42"/>
      <c r="B294" s="223" t="s">
        <v>743</v>
      </c>
      <c r="C294" s="224"/>
      <c r="D294" s="8"/>
      <c r="E294" s="8"/>
      <c r="F294" s="8"/>
    </row>
    <row r="295" spans="1:6">
      <c r="A295" s="42" t="s">
        <v>1121</v>
      </c>
      <c r="B295" s="223" t="s">
        <v>744</v>
      </c>
      <c r="C295" s="225">
        <v>2</v>
      </c>
      <c r="D295" s="25" t="s">
        <v>745</v>
      </c>
      <c r="E295" s="8"/>
      <c r="F295" s="8"/>
    </row>
    <row r="296" spans="1:6">
      <c r="A296" s="42"/>
      <c r="B296" s="223" t="s">
        <v>190</v>
      </c>
      <c r="C296" s="225"/>
      <c r="D296" s="8"/>
      <c r="E296" s="8"/>
      <c r="F296" s="8"/>
    </row>
    <row r="297" spans="1:6">
      <c r="A297" s="5"/>
      <c r="B297" s="524"/>
      <c r="C297" s="523"/>
      <c r="D297" s="217"/>
      <c r="F297" s="8"/>
    </row>
    <row r="298" spans="1:6">
      <c r="A298" s="5"/>
      <c r="B298" s="211" t="s">
        <v>746</v>
      </c>
      <c r="C298" s="387">
        <v>43952</v>
      </c>
      <c r="D298" s="227"/>
      <c r="F298" s="8"/>
    </row>
    <row r="299" spans="1:6">
      <c r="A299" s="5"/>
      <c r="B299" s="104" t="s">
        <v>747</v>
      </c>
      <c r="C299" s="388">
        <v>200</v>
      </c>
      <c r="D299" s="8"/>
      <c r="F299" s="8"/>
    </row>
    <row r="300" spans="1:6">
      <c r="A300" s="5"/>
      <c r="B300" s="104"/>
      <c r="C300" s="8"/>
      <c r="D300" s="8"/>
      <c r="F300" s="8"/>
    </row>
    <row r="301" spans="1:6">
      <c r="A301" s="5"/>
      <c r="B301" s="211" t="s">
        <v>19</v>
      </c>
      <c r="C301" s="228"/>
      <c r="D301" s="8"/>
      <c r="F301" s="8"/>
    </row>
    <row r="302" spans="1:6">
      <c r="A302" s="5"/>
      <c r="B302" s="211"/>
      <c r="C302" s="228"/>
      <c r="D302" s="8"/>
      <c r="F302" s="8"/>
    </row>
    <row r="303" spans="1:6">
      <c r="A303" s="42"/>
      <c r="B303" s="158" t="s">
        <v>748</v>
      </c>
      <c r="C303" s="228"/>
      <c r="D303" s="8"/>
      <c r="F303" s="8"/>
    </row>
    <row r="304" spans="1:6">
      <c r="A304" s="42" t="s">
        <v>1121</v>
      </c>
      <c r="B304" s="158" t="s">
        <v>749</v>
      </c>
      <c r="C304" s="228"/>
      <c r="D304" s="8"/>
      <c r="F304" s="8"/>
    </row>
    <row r="305" spans="1:6">
      <c r="A305" s="42"/>
      <c r="B305" s="158" t="s">
        <v>336</v>
      </c>
      <c r="C305" s="228"/>
      <c r="D305" s="8"/>
      <c r="E305" s="8"/>
      <c r="F305" s="8"/>
    </row>
    <row r="306" spans="1:6">
      <c r="F306" s="8"/>
    </row>
    <row r="307" spans="1:6">
      <c r="A307" s="5" t="s">
        <v>419</v>
      </c>
      <c r="B307" s="27" t="s">
        <v>205</v>
      </c>
      <c r="F307" s="8"/>
    </row>
    <row r="308" spans="1:6">
      <c r="A308" s="5"/>
      <c r="B308" s="522"/>
      <c r="C308" s="523"/>
      <c r="D308" s="523"/>
      <c r="E308" s="229" t="s">
        <v>335</v>
      </c>
      <c r="F308" s="229" t="s">
        <v>336</v>
      </c>
    </row>
    <row r="309" spans="1:6" ht="26.25" customHeight="1">
      <c r="A309" s="5"/>
      <c r="B309" s="504" t="s">
        <v>206</v>
      </c>
      <c r="C309" s="504"/>
      <c r="D309" s="470"/>
      <c r="E309" s="42" t="s">
        <v>1121</v>
      </c>
      <c r="F309" s="42"/>
    </row>
    <row r="310" spans="1:6">
      <c r="A310" s="5"/>
      <c r="B310" s="571" t="s">
        <v>207</v>
      </c>
      <c r="C310" s="571"/>
      <c r="D310" s="392" t="s">
        <v>1128</v>
      </c>
      <c r="F310" s="12"/>
    </row>
    <row r="311" spans="1:6">
      <c r="F311" s="8"/>
    </row>
    <row r="312" spans="1:6">
      <c r="A312" s="5" t="s">
        <v>420</v>
      </c>
      <c r="B312" s="27" t="s">
        <v>208</v>
      </c>
      <c r="F312" s="8"/>
    </row>
    <row r="313" spans="1:6">
      <c r="A313" s="5"/>
      <c r="B313" s="522"/>
      <c r="C313" s="523"/>
      <c r="D313" s="523"/>
      <c r="E313" s="119" t="s">
        <v>335</v>
      </c>
      <c r="F313" s="119" t="s">
        <v>336</v>
      </c>
    </row>
    <row r="314" spans="1:6" ht="38.25" customHeight="1">
      <c r="A314" s="5"/>
      <c r="B314" s="504" t="s">
        <v>558</v>
      </c>
      <c r="C314" s="504"/>
      <c r="D314" s="470"/>
      <c r="E314" s="42"/>
      <c r="F314" s="42" t="s">
        <v>1121</v>
      </c>
    </row>
    <row r="315" spans="1:6" ht="17.25" customHeight="1">
      <c r="F315" s="8"/>
    </row>
    <row r="316" spans="1:6">
      <c r="A316" s="5" t="s">
        <v>421</v>
      </c>
      <c r="B316" s="230" t="s">
        <v>750</v>
      </c>
      <c r="C316" s="211"/>
      <c r="D316" s="231"/>
      <c r="E316" s="232"/>
      <c r="F316" s="233"/>
    </row>
    <row r="317" spans="1:6">
      <c r="F317" s="8"/>
    </row>
    <row r="318" spans="1:6" ht="15.75">
      <c r="B318" s="71" t="s">
        <v>751</v>
      </c>
      <c r="F318" s="8"/>
    </row>
    <row r="319" spans="1:6" ht="15.75">
      <c r="B319" s="71"/>
      <c r="F319" s="8"/>
    </row>
    <row r="320" spans="1:6">
      <c r="A320" s="5" t="s">
        <v>422</v>
      </c>
      <c r="B320" s="27" t="s">
        <v>339</v>
      </c>
      <c r="F320" s="8"/>
    </row>
    <row r="321" spans="1:6">
      <c r="A321" s="5"/>
      <c r="B321" s="522"/>
      <c r="C321" s="523"/>
      <c r="D321" s="523"/>
      <c r="E321" s="229" t="s">
        <v>335</v>
      </c>
      <c r="F321" s="229" t="s">
        <v>336</v>
      </c>
    </row>
    <row r="322" spans="1:6" ht="65.25" customHeight="1">
      <c r="A322" s="5"/>
      <c r="B322" s="504" t="s">
        <v>340</v>
      </c>
      <c r="C322" s="504"/>
      <c r="D322" s="470"/>
      <c r="E322" s="42"/>
      <c r="F322" s="42" t="s">
        <v>1121</v>
      </c>
    </row>
    <row r="323" spans="1:6">
      <c r="A323" s="5"/>
      <c r="B323" s="504" t="s">
        <v>341</v>
      </c>
      <c r="C323" s="504"/>
      <c r="D323" s="504"/>
      <c r="E323" s="100"/>
      <c r="F323" s="100"/>
    </row>
    <row r="324" spans="1:6">
      <c r="A324" s="5"/>
      <c r="B324" s="565" t="s">
        <v>342</v>
      </c>
      <c r="C324" s="566"/>
      <c r="D324" s="567"/>
      <c r="E324" s="234"/>
      <c r="F324" s="100"/>
    </row>
    <row r="325" spans="1:6">
      <c r="A325" s="5"/>
      <c r="B325" s="565" t="s">
        <v>343</v>
      </c>
      <c r="C325" s="566"/>
      <c r="D325" s="567"/>
      <c r="E325" s="234"/>
      <c r="F325" s="100"/>
    </row>
    <row r="326" spans="1:6">
      <c r="A326" s="5"/>
      <c r="B326" s="565" t="s">
        <v>344</v>
      </c>
      <c r="C326" s="566"/>
      <c r="D326" s="567"/>
      <c r="E326" s="234"/>
      <c r="F326" s="100"/>
    </row>
    <row r="327" spans="1:6">
      <c r="A327" s="5"/>
      <c r="B327" s="565" t="s">
        <v>345</v>
      </c>
      <c r="C327" s="566"/>
      <c r="D327" s="567"/>
      <c r="E327" s="234"/>
      <c r="F327" s="100"/>
    </row>
    <row r="328" spans="1:6">
      <c r="A328" s="5"/>
      <c r="B328" s="7"/>
      <c r="C328" s="7"/>
      <c r="D328" s="7"/>
      <c r="E328" s="217"/>
      <c r="F328" s="100"/>
    </row>
    <row r="329" spans="1:6">
      <c r="A329" s="5"/>
      <c r="B329" s="519" t="s">
        <v>752</v>
      </c>
      <c r="C329" s="519"/>
      <c r="D329" s="519"/>
      <c r="E329" s="100"/>
      <c r="F329" s="100"/>
    </row>
    <row r="330" spans="1:6">
      <c r="A330" s="5"/>
      <c r="B330" s="504" t="s">
        <v>346</v>
      </c>
      <c r="C330" s="504"/>
      <c r="D330" s="504"/>
      <c r="E330" s="234"/>
      <c r="F330" s="100"/>
    </row>
    <row r="331" spans="1:6">
      <c r="A331" s="5"/>
      <c r="B331" s="504" t="s">
        <v>347</v>
      </c>
      <c r="C331" s="504"/>
      <c r="D331" s="504"/>
      <c r="E331" s="234"/>
      <c r="F331" s="100"/>
    </row>
    <row r="332" spans="1:6" ht="12.75" customHeight="1">
      <c r="A332" s="5"/>
      <c r="B332" s="504" t="s">
        <v>348</v>
      </c>
      <c r="C332" s="504"/>
      <c r="D332" s="504"/>
      <c r="E332" s="504"/>
      <c r="F332" s="504"/>
    </row>
    <row r="333" spans="1:6">
      <c r="A333" s="5"/>
      <c r="B333" s="506"/>
      <c r="C333" s="506"/>
      <c r="D333" s="506"/>
      <c r="E333" s="506"/>
      <c r="F333" s="506"/>
    </row>
    <row r="334" spans="1:6">
      <c r="F334" s="8"/>
    </row>
    <row r="335" spans="1:6">
      <c r="F335" s="8"/>
    </row>
    <row r="336" spans="1:6" s="434" customFormat="1">
      <c r="A336" s="431"/>
      <c r="F336" s="8"/>
    </row>
    <row r="337" spans="1:7" s="434" customFormat="1">
      <c r="A337" s="431"/>
      <c r="F337" s="8"/>
    </row>
    <row r="338" spans="1:7" s="434" customFormat="1">
      <c r="A338" s="431"/>
      <c r="F338" s="8"/>
    </row>
    <row r="339" spans="1:7" s="434" customFormat="1">
      <c r="A339" s="431"/>
      <c r="F339" s="8"/>
    </row>
    <row r="340" spans="1:7" s="434" customFormat="1">
      <c r="A340" s="431"/>
      <c r="F340" s="8"/>
    </row>
    <row r="341" spans="1:7" s="434" customFormat="1">
      <c r="A341" s="431"/>
      <c r="F341" s="8"/>
    </row>
    <row r="342" spans="1:7">
      <c r="A342" s="5" t="s">
        <v>423</v>
      </c>
      <c r="B342" s="27" t="s">
        <v>209</v>
      </c>
      <c r="F342" s="8"/>
    </row>
    <row r="343" spans="1:7">
      <c r="A343" s="5"/>
      <c r="B343" s="522"/>
      <c r="C343" s="523"/>
      <c r="D343" s="523"/>
      <c r="E343" s="229" t="s">
        <v>335</v>
      </c>
      <c r="F343" s="229" t="s">
        <v>336</v>
      </c>
    </row>
    <row r="344" spans="1:7" ht="45" customHeight="1">
      <c r="A344" s="5"/>
      <c r="B344" s="504" t="s">
        <v>753</v>
      </c>
      <c r="C344" s="504"/>
      <c r="D344" s="470"/>
      <c r="E344" s="42"/>
      <c r="F344" s="42" t="s">
        <v>1121</v>
      </c>
    </row>
    <row r="345" spans="1:7">
      <c r="A345" s="5"/>
      <c r="B345" s="564" t="s">
        <v>341</v>
      </c>
      <c r="C345" s="564"/>
      <c r="D345" s="564"/>
      <c r="E345" s="100"/>
    </row>
    <row r="346" spans="1:7">
      <c r="A346" s="5"/>
      <c r="B346" s="507" t="s">
        <v>349</v>
      </c>
      <c r="C346" s="507"/>
      <c r="D346" s="234"/>
      <c r="E346" s="217"/>
    </row>
    <row r="347" spans="1:7">
      <c r="A347" s="5"/>
      <c r="B347" s="507" t="s">
        <v>350</v>
      </c>
      <c r="C347" s="507"/>
      <c r="D347" s="234"/>
      <c r="E347" s="217"/>
    </row>
    <row r="348" spans="1:7">
      <c r="F348" s="8"/>
    </row>
    <row r="349" spans="1:7" ht="18.75" customHeight="1">
      <c r="E349" s="229" t="s">
        <v>335</v>
      </c>
      <c r="F349" s="229" t="s">
        <v>336</v>
      </c>
    </row>
    <row r="350" spans="1:7" ht="27" customHeight="1">
      <c r="A350" s="5"/>
      <c r="B350" s="568" t="s">
        <v>20</v>
      </c>
      <c r="C350" s="568"/>
      <c r="D350" s="568"/>
      <c r="E350" s="42"/>
      <c r="F350" s="42"/>
      <c r="G350" s="235"/>
    </row>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sheetData>
  <mergeCells count="128">
    <mergeCell ref="B176:F176"/>
    <mergeCell ref="B177:F177"/>
    <mergeCell ref="B178:F178"/>
    <mergeCell ref="B179:F179"/>
    <mergeCell ref="B40:F40"/>
    <mergeCell ref="B41:D41"/>
    <mergeCell ref="B42:D42"/>
    <mergeCell ref="B43:D43"/>
    <mergeCell ref="B126:G128"/>
    <mergeCell ref="B173:F173"/>
    <mergeCell ref="B120:G120"/>
    <mergeCell ref="B76:D76"/>
    <mergeCell ref="B77:D77"/>
    <mergeCell ref="B134:G134"/>
    <mergeCell ref="B122:D122"/>
    <mergeCell ref="B123:D123"/>
    <mergeCell ref="B124:D124"/>
    <mergeCell ref="B108:D108"/>
    <mergeCell ref="B107:D107"/>
    <mergeCell ref="C112:G112"/>
    <mergeCell ref="B111:F111"/>
    <mergeCell ref="B151:E151"/>
    <mergeCell ref="B150:E150"/>
    <mergeCell ref="D153:F154"/>
    <mergeCell ref="B344:D344"/>
    <mergeCell ref="B345:D345"/>
    <mergeCell ref="B331:D331"/>
    <mergeCell ref="B326:D326"/>
    <mergeCell ref="B327:D327"/>
    <mergeCell ref="B350:D350"/>
    <mergeCell ref="B226:F226"/>
    <mergeCell ref="B171:F171"/>
    <mergeCell ref="B158:D158"/>
    <mergeCell ref="B308:D308"/>
    <mergeCell ref="B309:D309"/>
    <mergeCell ref="B310:C310"/>
    <mergeCell ref="B313:D313"/>
    <mergeCell ref="B314:D314"/>
    <mergeCell ref="B324:D324"/>
    <mergeCell ref="B325:D325"/>
    <mergeCell ref="B321:D321"/>
    <mergeCell ref="B343:D343"/>
    <mergeCell ref="B243:C243"/>
    <mergeCell ref="B244:C244"/>
    <mergeCell ref="B246:C246"/>
    <mergeCell ref="B245:C245"/>
    <mergeCell ref="B239:C239"/>
    <mergeCell ref="B240:C240"/>
    <mergeCell ref="B241:C241"/>
    <mergeCell ref="B242:C242"/>
    <mergeCell ref="B228:D228"/>
    <mergeCell ref="B229:D229"/>
    <mergeCell ref="B230:D230"/>
    <mergeCell ref="B231:D231"/>
    <mergeCell ref="B232:D232"/>
    <mergeCell ref="B235:F235"/>
    <mergeCell ref="B238:C238"/>
    <mergeCell ref="B263:C263"/>
    <mergeCell ref="B265:F265"/>
    <mergeCell ref="B271:C271"/>
    <mergeCell ref="A1:F1"/>
    <mergeCell ref="B8:D8"/>
    <mergeCell ref="B9:D9"/>
    <mergeCell ref="B11:D11"/>
    <mergeCell ref="B74:D74"/>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53:C154"/>
    <mergeCell ref="B174:F174"/>
    <mergeCell ref="B175:F175"/>
    <mergeCell ref="B79:F79"/>
    <mergeCell ref="B132:D132"/>
    <mergeCell ref="B12:D12"/>
    <mergeCell ref="B81:F81"/>
    <mergeCell ref="B46:C46"/>
    <mergeCell ref="B57:F57"/>
    <mergeCell ref="B73:F73"/>
    <mergeCell ref="B75:D75"/>
    <mergeCell ref="B47:C47"/>
    <mergeCell ref="B48:C48"/>
    <mergeCell ref="B130:D130"/>
    <mergeCell ref="B131:D131"/>
    <mergeCell ref="B24:C24"/>
    <mergeCell ref="B34:C34"/>
    <mergeCell ref="B35:C35"/>
    <mergeCell ref="C163:F163"/>
    <mergeCell ref="B156:F156"/>
    <mergeCell ref="B145:F145"/>
    <mergeCell ref="B275:C275"/>
    <mergeCell ref="B332:F332"/>
    <mergeCell ref="B333:F333"/>
    <mergeCell ref="B346:C346"/>
    <mergeCell ref="B347:C347"/>
    <mergeCell ref="B185:G187"/>
    <mergeCell ref="B198:G198"/>
    <mergeCell ref="B112:B113"/>
    <mergeCell ref="B227:D227"/>
    <mergeCell ref="B233:D233"/>
    <mergeCell ref="B237:C237"/>
    <mergeCell ref="B255:F255"/>
    <mergeCell ref="B258:C258"/>
    <mergeCell ref="B247:C247"/>
    <mergeCell ref="B329:D329"/>
    <mergeCell ref="B330:D330"/>
    <mergeCell ref="B322:D322"/>
    <mergeCell ref="B323:D323"/>
    <mergeCell ref="B249:D249"/>
    <mergeCell ref="B250:D250"/>
    <mergeCell ref="B282:D282"/>
    <mergeCell ref="B283:D283"/>
    <mergeCell ref="B297:C297"/>
    <mergeCell ref="B260:C260"/>
  </mergeCells>
  <phoneticPr fontId="0" type="noConversion"/>
  <pageMargins left="0.75" right="0.75" top="1" bottom="1" header="0.5" footer="0.5"/>
  <pageSetup scale="75" fitToWidth="0" fitToHeight="0" orientation="portrait" r:id="rId1"/>
  <headerFooter alignWithMargins="0">
    <oddHeader>&amp;L&amp;G&amp;RCommon Data Set 2020-2021</oddHeader>
    <oddFooter xml:space="preserve">&amp;LPrepared by the Stony Brook University Office of Institutional Research, Planning Effectiveness, December 01, 2020&amp;C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sqref="A1:D1"/>
    </sheetView>
  </sheetViews>
  <sheetFormatPr defaultColWidth="9.140625" defaultRowHeight="12.75" zeroHeight="1"/>
  <cols>
    <col min="1" max="1" width="4.42578125" style="4" customWidth="1"/>
    <col min="2" max="2" width="22.7109375" style="3" customWidth="1"/>
    <col min="3" max="7" width="12.7109375" style="3" customWidth="1"/>
    <col min="8" max="8" width="9.140625" style="3" customWidth="1"/>
    <col min="9" max="16384" width="9.140625" style="3"/>
  </cols>
  <sheetData>
    <row r="1" spans="1:7" ht="18">
      <c r="A1" s="454" t="s">
        <v>351</v>
      </c>
      <c r="B1" s="454"/>
      <c r="C1" s="454"/>
      <c r="D1" s="454"/>
      <c r="E1" s="454"/>
      <c r="F1" s="454"/>
      <c r="G1" s="454"/>
    </row>
    <row r="2" spans="1:7"/>
    <row r="3" spans="1:7" ht="15.75">
      <c r="B3" s="71" t="s">
        <v>933</v>
      </c>
    </row>
    <row r="4" spans="1:7">
      <c r="B4" s="522"/>
      <c r="C4" s="523"/>
      <c r="D4" s="523"/>
      <c r="E4" s="119" t="s">
        <v>335</v>
      </c>
      <c r="F4" s="119" t="s">
        <v>336</v>
      </c>
      <c r="G4" s="12"/>
    </row>
    <row r="5" spans="1:7" ht="26.25" customHeight="1">
      <c r="A5" s="5" t="s">
        <v>45</v>
      </c>
      <c r="B5" s="504" t="s">
        <v>754</v>
      </c>
      <c r="C5" s="504"/>
      <c r="D5" s="470"/>
      <c r="E5" s="42" t="s">
        <v>1121</v>
      </c>
      <c r="F5" s="42"/>
      <c r="G5" s="109"/>
    </row>
    <row r="6" spans="1:7" ht="41.25" customHeight="1">
      <c r="A6" s="5"/>
      <c r="B6" s="504" t="s">
        <v>755</v>
      </c>
      <c r="C6" s="504"/>
      <c r="D6" s="470"/>
      <c r="E6" s="42" t="s">
        <v>1121</v>
      </c>
      <c r="F6" s="42"/>
      <c r="G6" s="8"/>
    </row>
    <row r="7" spans="1:7">
      <c r="B7" s="7"/>
      <c r="C7" s="7"/>
      <c r="D7" s="7"/>
      <c r="E7" s="100"/>
      <c r="F7" s="100"/>
      <c r="G7" s="8"/>
    </row>
    <row r="8" spans="1:7" ht="29.25" customHeight="1">
      <c r="A8" s="191" t="s">
        <v>46</v>
      </c>
      <c r="B8" s="537" t="s">
        <v>756</v>
      </c>
      <c r="C8" s="537"/>
      <c r="D8" s="537"/>
      <c r="E8" s="537"/>
      <c r="F8" s="537"/>
      <c r="G8" s="537"/>
    </row>
    <row r="9" spans="1:7" ht="25.5">
      <c r="A9" s="5"/>
      <c r="B9" s="236"/>
      <c r="C9" s="185" t="s">
        <v>352</v>
      </c>
      <c r="D9" s="185" t="s">
        <v>182</v>
      </c>
      <c r="E9" s="185" t="s">
        <v>183</v>
      </c>
      <c r="F9" s="237"/>
    </row>
    <row r="10" spans="1:7">
      <c r="A10" s="5"/>
      <c r="B10" s="238" t="s">
        <v>162</v>
      </c>
      <c r="C10" s="389">
        <v>2705</v>
      </c>
      <c r="D10" s="389">
        <v>1462</v>
      </c>
      <c r="E10" s="413">
        <v>695</v>
      </c>
      <c r="F10" s="239"/>
    </row>
    <row r="11" spans="1:7">
      <c r="A11" s="5"/>
      <c r="B11" s="238" t="s">
        <v>163</v>
      </c>
      <c r="C11" s="389">
        <v>2938</v>
      </c>
      <c r="D11" s="389">
        <v>1803</v>
      </c>
      <c r="E11" s="413">
        <v>901</v>
      </c>
      <c r="F11" s="239"/>
    </row>
    <row r="12" spans="1:7">
      <c r="A12" s="5"/>
      <c r="B12" s="240" t="s">
        <v>184</v>
      </c>
      <c r="C12" s="241">
        <f>SUM(C10:C11)</f>
        <v>5643</v>
      </c>
      <c r="D12" s="241">
        <f>SUM(D10:D11)</f>
        <v>3265</v>
      </c>
      <c r="E12" s="414">
        <f>SUM(E10:E11)</f>
        <v>1596</v>
      </c>
      <c r="F12" s="239"/>
    </row>
    <row r="13" spans="1:7"/>
    <row r="14" spans="1:7" ht="15.75">
      <c r="B14" s="105" t="s">
        <v>757</v>
      </c>
      <c r="C14" s="4"/>
      <c r="D14" s="232"/>
    </row>
    <row r="15" spans="1:7">
      <c r="A15" s="5" t="s">
        <v>47</v>
      </c>
      <c r="B15" s="558" t="s">
        <v>185</v>
      </c>
      <c r="C15" s="558"/>
      <c r="D15" s="558"/>
    </row>
    <row r="16" spans="1:7">
      <c r="A16" s="5"/>
      <c r="B16" s="4"/>
      <c r="C16" s="4"/>
      <c r="D16" s="4"/>
    </row>
    <row r="17" spans="1:7" ht="15">
      <c r="A17" s="42" t="s">
        <v>1121</v>
      </c>
      <c r="B17" s="242" t="s">
        <v>186</v>
      </c>
      <c r="C17" s="243"/>
    </row>
    <row r="18" spans="1:7" ht="15">
      <c r="A18" s="42"/>
      <c r="B18" s="242" t="s">
        <v>50</v>
      </c>
      <c r="C18" s="243"/>
    </row>
    <row r="19" spans="1:7" ht="15">
      <c r="A19" s="42" t="s">
        <v>1121</v>
      </c>
      <c r="B19" s="242" t="s">
        <v>187</v>
      </c>
      <c r="C19" s="243"/>
    </row>
    <row r="20" spans="1:7" ht="15">
      <c r="A20" s="42"/>
      <c r="B20" s="242" t="s">
        <v>188</v>
      </c>
      <c r="C20" s="243"/>
    </row>
    <row r="21" spans="1:7" ht="12.75" customHeight="1">
      <c r="A21" s="5"/>
      <c r="B21" s="522"/>
      <c r="C21" s="523"/>
      <c r="D21" s="523"/>
      <c r="E21" s="119" t="s">
        <v>335</v>
      </c>
      <c r="F21" s="119" t="s">
        <v>336</v>
      </c>
      <c r="G21" s="12"/>
    </row>
    <row r="22" spans="1:7" ht="40.5" customHeight="1">
      <c r="A22" s="5" t="s">
        <v>48</v>
      </c>
      <c r="B22" s="504" t="s">
        <v>189</v>
      </c>
      <c r="C22" s="504"/>
      <c r="D22" s="470"/>
      <c r="E22" s="42"/>
      <c r="F22" s="42" t="s">
        <v>1121</v>
      </c>
      <c r="G22" s="12"/>
    </row>
    <row r="23" spans="1:7" ht="24.75" customHeight="1">
      <c r="A23" s="5"/>
      <c r="B23" s="564" t="s">
        <v>51</v>
      </c>
      <c r="C23" s="564"/>
      <c r="D23" s="564"/>
      <c r="E23" s="225"/>
      <c r="F23" s="100"/>
      <c r="G23" s="12"/>
    </row>
    <row r="24" spans="1:7"/>
    <row r="25" spans="1:7">
      <c r="A25" s="5" t="s">
        <v>49</v>
      </c>
      <c r="B25" s="607" t="s">
        <v>318</v>
      </c>
      <c r="C25" s="607"/>
      <c r="D25" s="607"/>
      <c r="E25" s="607"/>
      <c r="F25" s="23"/>
    </row>
    <row r="26" spans="1:7">
      <c r="A26" s="5"/>
      <c r="B26" s="379"/>
      <c r="C26" s="379"/>
      <c r="D26" s="379"/>
      <c r="E26" s="379"/>
      <c r="F26" s="244"/>
    </row>
    <row r="27" spans="1:7" ht="22.5">
      <c r="A27" s="5"/>
      <c r="B27" s="245"/>
      <c r="C27" s="246" t="s">
        <v>319</v>
      </c>
      <c r="D27" s="378" t="s">
        <v>320</v>
      </c>
      <c r="E27" s="378" t="s">
        <v>321</v>
      </c>
      <c r="F27" s="246" t="s">
        <v>322</v>
      </c>
      <c r="G27" s="246" t="s">
        <v>323</v>
      </c>
    </row>
    <row r="28" spans="1:7">
      <c r="A28" s="5"/>
      <c r="B28" s="9" t="s">
        <v>324</v>
      </c>
      <c r="C28" s="42"/>
      <c r="D28" s="42"/>
      <c r="E28" s="42"/>
      <c r="F28" s="42" t="s">
        <v>1121</v>
      </c>
      <c r="G28" s="42"/>
    </row>
    <row r="29" spans="1:7">
      <c r="A29" s="5"/>
      <c r="B29" s="9" t="s">
        <v>325</v>
      </c>
      <c r="C29" s="42" t="s">
        <v>1121</v>
      </c>
      <c r="D29" s="42"/>
      <c r="E29" s="42"/>
      <c r="F29" s="42"/>
      <c r="G29" s="42"/>
    </row>
    <row r="30" spans="1:7" ht="25.5">
      <c r="A30" s="5"/>
      <c r="B30" s="9" t="s">
        <v>326</v>
      </c>
      <c r="C30" s="42"/>
      <c r="D30" s="42"/>
      <c r="E30" s="42"/>
      <c r="F30" s="42"/>
      <c r="G30" s="42" t="s">
        <v>1121</v>
      </c>
    </row>
    <row r="31" spans="1:7">
      <c r="A31" s="5"/>
      <c r="B31" s="9" t="s">
        <v>602</v>
      </c>
      <c r="C31" s="42"/>
      <c r="D31" s="42"/>
      <c r="E31" s="42"/>
      <c r="F31" s="42"/>
      <c r="G31" s="42" t="s">
        <v>1121</v>
      </c>
    </row>
    <row r="32" spans="1:7">
      <c r="A32" s="5"/>
      <c r="B32" s="9" t="s">
        <v>600</v>
      </c>
      <c r="C32" s="42"/>
      <c r="D32" s="42"/>
      <c r="E32" s="42"/>
      <c r="F32" s="42" t="s">
        <v>1121</v>
      </c>
      <c r="G32" s="42"/>
    </row>
    <row r="33" spans="1:7" ht="40.5" customHeight="1">
      <c r="A33" s="5"/>
      <c r="B33" s="9" t="s">
        <v>327</v>
      </c>
      <c r="C33" s="42"/>
      <c r="D33" s="42"/>
      <c r="E33" s="42"/>
      <c r="F33" s="42"/>
      <c r="G33" s="42" t="s">
        <v>1121</v>
      </c>
    </row>
    <row r="34" spans="1:7"/>
    <row r="35" spans="1:7" ht="27" customHeight="1">
      <c r="A35" s="5" t="s">
        <v>53</v>
      </c>
      <c r="B35" s="504" t="s">
        <v>52</v>
      </c>
      <c r="C35" s="504"/>
      <c r="D35" s="504"/>
      <c r="E35" s="247"/>
      <c r="G35" s="12"/>
    </row>
    <row r="36" spans="1:7"/>
    <row r="37" spans="1:7" ht="26.25" customHeight="1">
      <c r="A37" s="5" t="s">
        <v>54</v>
      </c>
      <c r="B37" s="504" t="s">
        <v>758</v>
      </c>
      <c r="C37" s="504"/>
      <c r="D37" s="504"/>
      <c r="E37" s="247">
        <v>3</v>
      </c>
      <c r="G37" s="12"/>
    </row>
    <row r="38" spans="1:7"/>
    <row r="39" spans="1:7" ht="12.75" customHeight="1">
      <c r="A39" s="5" t="s">
        <v>55</v>
      </c>
      <c r="B39" s="504" t="s">
        <v>328</v>
      </c>
      <c r="C39" s="504"/>
      <c r="D39" s="504"/>
      <c r="E39" s="504"/>
      <c r="F39" s="504"/>
      <c r="G39" s="17"/>
    </row>
    <row r="40" spans="1:7">
      <c r="A40" s="5"/>
      <c r="B40" s="506"/>
      <c r="C40" s="506"/>
      <c r="D40" s="506"/>
      <c r="E40" s="506"/>
      <c r="F40" s="506"/>
      <c r="G40" s="506"/>
    </row>
    <row r="41" spans="1:7"/>
    <row r="42" spans="1:7" ht="37.5" customHeight="1">
      <c r="A42" s="5" t="s">
        <v>57</v>
      </c>
      <c r="B42" s="611" t="s">
        <v>56</v>
      </c>
      <c r="C42" s="611"/>
      <c r="D42" s="611"/>
      <c r="E42" s="611"/>
      <c r="F42" s="611"/>
      <c r="G42" s="611"/>
    </row>
    <row r="43" spans="1:7" ht="22.5">
      <c r="A43" s="5" t="s">
        <v>57</v>
      </c>
      <c r="B43" s="248"/>
      <c r="C43" s="246" t="s">
        <v>329</v>
      </c>
      <c r="D43" s="246" t="s">
        <v>330</v>
      </c>
      <c r="E43" s="246" t="s">
        <v>331</v>
      </c>
      <c r="F43" s="246" t="s">
        <v>332</v>
      </c>
      <c r="G43" s="246" t="s">
        <v>333</v>
      </c>
    </row>
    <row r="44" spans="1:7">
      <c r="A44" s="5" t="s">
        <v>57</v>
      </c>
      <c r="B44" s="182" t="s">
        <v>186</v>
      </c>
      <c r="C44" s="221">
        <v>43891</v>
      </c>
      <c r="D44" s="221"/>
      <c r="E44" s="221"/>
      <c r="F44" s="221"/>
      <c r="G44" s="249" t="s">
        <v>1121</v>
      </c>
    </row>
    <row r="45" spans="1:7">
      <c r="A45" s="5" t="s">
        <v>57</v>
      </c>
      <c r="B45" s="182" t="s">
        <v>50</v>
      </c>
      <c r="C45" s="221"/>
      <c r="D45" s="221"/>
      <c r="E45" s="221"/>
      <c r="F45" s="221"/>
      <c r="G45" s="249"/>
    </row>
    <row r="46" spans="1:7">
      <c r="A46" s="5" t="s">
        <v>57</v>
      </c>
      <c r="B46" s="182" t="s">
        <v>187</v>
      </c>
      <c r="C46" s="221">
        <v>44136</v>
      </c>
      <c r="D46" s="221"/>
      <c r="E46" s="221"/>
      <c r="F46" s="221"/>
      <c r="G46" s="249" t="s">
        <v>1121</v>
      </c>
    </row>
    <row r="47" spans="1:7">
      <c r="A47" s="5" t="s">
        <v>57</v>
      </c>
      <c r="B47" s="182" t="s">
        <v>188</v>
      </c>
      <c r="C47" s="221"/>
      <c r="D47" s="221"/>
      <c r="E47" s="221"/>
      <c r="F47" s="221"/>
      <c r="G47" s="249"/>
    </row>
    <row r="48" spans="1:7">
      <c r="A48" s="5"/>
      <c r="B48" s="8"/>
      <c r="C48" s="250"/>
      <c r="D48" s="250"/>
      <c r="E48" s="250"/>
      <c r="F48" s="250"/>
      <c r="G48" s="26"/>
    </row>
    <row r="49" spans="1:7">
      <c r="A49" s="5"/>
      <c r="B49" s="8"/>
      <c r="C49" s="250"/>
      <c r="D49" s="250"/>
      <c r="E49" s="250"/>
      <c r="F49" s="250"/>
      <c r="G49" s="26"/>
    </row>
    <row r="50" spans="1:7"/>
    <row r="51" spans="1:7" ht="12.75" customHeight="1">
      <c r="A51" s="5"/>
      <c r="B51" s="522"/>
      <c r="C51" s="523"/>
      <c r="D51" s="523"/>
      <c r="E51" s="98" t="s">
        <v>335</v>
      </c>
      <c r="F51" s="98" t="s">
        <v>336</v>
      </c>
      <c r="G51" s="12"/>
    </row>
    <row r="52" spans="1:7" ht="26.25" customHeight="1">
      <c r="A52" s="5" t="s">
        <v>58</v>
      </c>
      <c r="B52" s="504" t="s">
        <v>41</v>
      </c>
      <c r="C52" s="504"/>
      <c r="D52" s="470"/>
      <c r="E52" s="42"/>
      <c r="F52" s="42" t="s">
        <v>1121</v>
      </c>
      <c r="G52" s="109"/>
    </row>
    <row r="53" spans="1:7">
      <c r="B53" s="7"/>
      <c r="C53" s="7"/>
      <c r="D53" s="7"/>
      <c r="E53" s="100"/>
      <c r="F53" s="100"/>
    </row>
    <row r="54" spans="1:7" ht="12.75" customHeight="1">
      <c r="A54" s="5" t="s">
        <v>59</v>
      </c>
      <c r="B54" s="504" t="s">
        <v>60</v>
      </c>
      <c r="C54" s="504"/>
      <c r="D54" s="504"/>
      <c r="E54" s="504"/>
      <c r="F54" s="504"/>
      <c r="G54" s="504"/>
    </row>
    <row r="55" spans="1:7">
      <c r="A55" s="5"/>
      <c r="B55" s="506"/>
      <c r="C55" s="506"/>
      <c r="D55" s="506"/>
      <c r="E55" s="506"/>
      <c r="F55" s="506"/>
      <c r="G55" s="506"/>
    </row>
    <row r="56" spans="1:7"/>
    <row r="57" spans="1:7" ht="15.75">
      <c r="B57" s="609" t="s">
        <v>759</v>
      </c>
      <c r="C57" s="558"/>
    </row>
    <row r="58" spans="1:7" ht="27.75" customHeight="1">
      <c r="A58" s="5" t="s">
        <v>61</v>
      </c>
      <c r="B58" s="504" t="s">
        <v>62</v>
      </c>
      <c r="C58" s="504"/>
      <c r="D58" s="251"/>
      <c r="G58" s="12"/>
    </row>
    <row r="59" spans="1:7"/>
    <row r="60" spans="1:7">
      <c r="A60" s="5"/>
      <c r="B60" s="522"/>
      <c r="C60" s="523"/>
      <c r="D60" s="523"/>
      <c r="E60" s="229" t="s">
        <v>42</v>
      </c>
      <c r="F60" s="229" t="s">
        <v>63</v>
      </c>
    </row>
    <row r="61" spans="1:7" ht="26.25" customHeight="1">
      <c r="A61" s="5" t="s">
        <v>543</v>
      </c>
      <c r="B61" s="504" t="s">
        <v>760</v>
      </c>
      <c r="C61" s="504"/>
      <c r="D61" s="470"/>
      <c r="E61" s="384">
        <v>84</v>
      </c>
      <c r="F61" s="384" t="s">
        <v>143</v>
      </c>
    </row>
    <row r="62" spans="1:7"/>
    <row r="63" spans="1:7">
      <c r="A63" s="5"/>
      <c r="B63" s="522"/>
      <c r="C63" s="523"/>
      <c r="D63" s="523"/>
      <c r="E63" s="229" t="s">
        <v>42</v>
      </c>
      <c r="F63" s="229" t="s">
        <v>63</v>
      </c>
    </row>
    <row r="64" spans="1:7" ht="27" customHeight="1">
      <c r="A64" s="5" t="s">
        <v>544</v>
      </c>
      <c r="B64" s="504" t="s">
        <v>761</v>
      </c>
      <c r="C64" s="504"/>
      <c r="D64" s="470"/>
      <c r="E64" s="384">
        <v>84</v>
      </c>
      <c r="F64" s="384" t="s">
        <v>143</v>
      </c>
    </row>
    <row r="65" spans="1:7">
      <c r="B65" s="24"/>
      <c r="C65" s="24"/>
      <c r="D65" s="24"/>
      <c r="E65" s="24"/>
      <c r="F65" s="24"/>
      <c r="G65" s="24"/>
    </row>
    <row r="66" spans="1:7" ht="27.75" customHeight="1">
      <c r="A66" s="5" t="s">
        <v>545</v>
      </c>
      <c r="B66" s="470" t="s">
        <v>43</v>
      </c>
      <c r="C66" s="520"/>
      <c r="D66" s="610"/>
      <c r="E66" s="251"/>
      <c r="F66" s="252"/>
      <c r="G66" s="12"/>
    </row>
    <row r="67" spans="1:7">
      <c r="A67" s="5"/>
      <c r="B67" s="252"/>
      <c r="C67" s="252"/>
      <c r="D67" s="252"/>
      <c r="E67" s="252"/>
      <c r="F67" s="252"/>
      <c r="G67" s="12"/>
    </row>
    <row r="68" spans="1:7" ht="26.25" customHeight="1">
      <c r="A68" s="5" t="s">
        <v>546</v>
      </c>
      <c r="B68" s="470" t="s">
        <v>762</v>
      </c>
      <c r="C68" s="520"/>
      <c r="D68" s="610"/>
      <c r="E68" s="251">
        <v>36</v>
      </c>
      <c r="F68" s="252"/>
      <c r="G68" s="12"/>
    </row>
    <row r="69" spans="1:7">
      <c r="A69" s="5"/>
      <c r="B69" s="252"/>
      <c r="C69" s="252"/>
      <c r="D69" s="252"/>
      <c r="E69" s="252"/>
      <c r="F69" s="252"/>
      <c r="G69" s="12"/>
    </row>
    <row r="70" spans="1:7" ht="12.75" customHeight="1">
      <c r="A70" s="5" t="s">
        <v>547</v>
      </c>
      <c r="B70" s="504" t="s">
        <v>44</v>
      </c>
      <c r="C70" s="504"/>
      <c r="D70" s="504"/>
      <c r="E70" s="504"/>
      <c r="F70" s="504"/>
      <c r="G70" s="504"/>
    </row>
    <row r="71" spans="1:7">
      <c r="A71" s="5"/>
      <c r="B71" s="506"/>
      <c r="C71" s="506"/>
      <c r="D71" s="506"/>
      <c r="E71" s="506"/>
      <c r="F71" s="506"/>
      <c r="G71" s="506"/>
    </row>
    <row r="72" spans="1:7">
      <c r="A72" s="5"/>
      <c r="B72" s="7"/>
      <c r="C72" s="7"/>
      <c r="D72" s="7"/>
      <c r="E72" s="7"/>
      <c r="F72" s="7"/>
      <c r="G72" s="7"/>
    </row>
    <row r="73" spans="1:7" ht="15.75">
      <c r="A73" s="5"/>
      <c r="B73" s="71" t="s">
        <v>763</v>
      </c>
      <c r="C73" s="7"/>
      <c r="D73" s="7"/>
      <c r="E73" s="7"/>
      <c r="F73" s="7"/>
      <c r="G73" s="7"/>
    </row>
    <row r="74" spans="1:7">
      <c r="A74" s="5" t="s">
        <v>631</v>
      </c>
      <c r="B74" s="3" t="s">
        <v>632</v>
      </c>
      <c r="F74" s="7"/>
      <c r="G74" s="7"/>
    </row>
    <row r="75" spans="1:7">
      <c r="A75" s="5"/>
      <c r="F75" s="7"/>
      <c r="G75" s="7"/>
    </row>
    <row r="76" spans="1:7">
      <c r="A76" s="5"/>
      <c r="B76" s="522"/>
      <c r="C76" s="523"/>
      <c r="D76" s="523"/>
      <c r="E76" s="162" t="s">
        <v>335</v>
      </c>
      <c r="F76" s="253" t="s">
        <v>336</v>
      </c>
      <c r="G76" s="7"/>
    </row>
    <row r="77" spans="1:7">
      <c r="A77" s="5"/>
      <c r="B77" s="612" t="s">
        <v>633</v>
      </c>
      <c r="C77" s="612"/>
      <c r="D77" s="613"/>
      <c r="E77" s="390" t="s">
        <v>1121</v>
      </c>
      <c r="F77" s="41"/>
      <c r="G77" s="7"/>
    </row>
    <row r="78" spans="1:7">
      <c r="A78" s="5"/>
      <c r="B78" s="612" t="s">
        <v>634</v>
      </c>
      <c r="C78" s="612"/>
      <c r="D78" s="613"/>
      <c r="E78" s="390" t="s">
        <v>1121</v>
      </c>
      <c r="F78" s="41"/>
      <c r="G78" s="7"/>
    </row>
    <row r="79" spans="1:7">
      <c r="A79" s="5"/>
      <c r="B79" s="612" t="s">
        <v>635</v>
      </c>
      <c r="C79" s="612"/>
      <c r="D79" s="613"/>
      <c r="E79" s="390" t="s">
        <v>1121</v>
      </c>
      <c r="F79" s="41"/>
      <c r="G79" s="7"/>
    </row>
    <row r="80" spans="1:7">
      <c r="A80" s="5"/>
      <c r="B80" s="23"/>
      <c r="C80" s="23"/>
      <c r="D80" s="23"/>
      <c r="E80" s="8"/>
      <c r="F80" s="7"/>
      <c r="G80" s="7"/>
    </row>
    <row r="81" spans="1:7">
      <c r="B81" s="522"/>
      <c r="C81" s="523"/>
      <c r="D81" s="523"/>
      <c r="E81" s="212" t="s">
        <v>42</v>
      </c>
      <c r="F81" s="254" t="s">
        <v>63</v>
      </c>
      <c r="G81" s="7"/>
    </row>
    <row r="82" spans="1:7" ht="12.75" customHeight="1">
      <c r="A82" s="5" t="s">
        <v>636</v>
      </c>
      <c r="B82" s="622" t="s">
        <v>637</v>
      </c>
      <c r="C82" s="592"/>
      <c r="D82" s="592"/>
      <c r="E82" s="623" t="s">
        <v>1123</v>
      </c>
      <c r="F82" s="626" t="s">
        <v>1124</v>
      </c>
      <c r="G82" s="7"/>
    </row>
    <row r="83" spans="1:7" ht="12.75" customHeight="1">
      <c r="A83" s="5"/>
      <c r="B83" s="591"/>
      <c r="C83" s="592"/>
      <c r="D83" s="592"/>
      <c r="E83" s="624"/>
      <c r="F83" s="627"/>
      <c r="G83" s="7"/>
    </row>
    <row r="84" spans="1:7" ht="12.75" customHeight="1">
      <c r="A84" s="5"/>
      <c r="B84" s="591"/>
      <c r="C84" s="592"/>
      <c r="D84" s="592"/>
      <c r="E84" s="625"/>
      <c r="F84" s="628"/>
      <c r="G84" s="7"/>
    </row>
    <row r="85" spans="1:7" ht="12.75" customHeight="1">
      <c r="A85" s="5"/>
      <c r="B85" s="130"/>
      <c r="C85" s="130"/>
      <c r="D85" s="130"/>
      <c r="E85" s="8"/>
      <c r="F85" s="7"/>
      <c r="G85" s="7"/>
    </row>
    <row r="86" spans="1:7" ht="12.75" customHeight="1">
      <c r="B86" s="522"/>
      <c r="C86" s="523"/>
      <c r="D86" s="523"/>
      <c r="E86" s="212" t="s">
        <v>42</v>
      </c>
      <c r="F86" s="254" t="s">
        <v>63</v>
      </c>
      <c r="G86" s="7"/>
    </row>
    <row r="87" spans="1:7" ht="12.75" customHeight="1">
      <c r="A87" s="5" t="s">
        <v>638</v>
      </c>
      <c r="B87" s="614" t="s">
        <v>764</v>
      </c>
      <c r="C87" s="615"/>
      <c r="D87" s="615"/>
      <c r="E87" s="620"/>
      <c r="F87" s="621" t="s">
        <v>1125</v>
      </c>
      <c r="G87" s="7"/>
    </row>
    <row r="88" spans="1:7" ht="12.75" customHeight="1">
      <c r="A88" s="5"/>
      <c r="B88" s="616"/>
      <c r="C88" s="617"/>
      <c r="D88" s="617"/>
      <c r="E88" s="620"/>
      <c r="F88" s="621"/>
      <c r="G88" s="7"/>
    </row>
    <row r="89" spans="1:7" ht="12.75" customHeight="1">
      <c r="A89" s="5"/>
      <c r="B89" s="616"/>
      <c r="C89" s="617"/>
      <c r="D89" s="617"/>
      <c r="E89" s="620"/>
      <c r="F89" s="621"/>
      <c r="G89" s="7"/>
    </row>
    <row r="90" spans="1:7" ht="12.75" customHeight="1">
      <c r="A90" s="5"/>
      <c r="B90" s="618"/>
      <c r="C90" s="619"/>
      <c r="D90" s="619"/>
      <c r="E90" s="620"/>
      <c r="F90" s="621"/>
      <c r="G90" s="7"/>
    </row>
    <row r="91" spans="1:7" ht="12.75" customHeight="1">
      <c r="A91" s="5"/>
      <c r="B91" s="255"/>
      <c r="C91" s="255"/>
      <c r="D91" s="255"/>
      <c r="E91" s="23"/>
      <c r="F91" s="7"/>
      <c r="G91" s="7"/>
    </row>
    <row r="92" spans="1:7" ht="12.75" customHeight="1">
      <c r="A92" s="5"/>
      <c r="B92" s="522"/>
      <c r="C92" s="523"/>
      <c r="D92" s="523"/>
      <c r="E92" s="162" t="s">
        <v>335</v>
      </c>
      <c r="F92" s="253" t="s">
        <v>336</v>
      </c>
      <c r="G92" s="7"/>
    </row>
    <row r="93" spans="1:7" ht="12.75" customHeight="1">
      <c r="A93" s="5" t="s">
        <v>639</v>
      </c>
      <c r="B93" s="602" t="s">
        <v>765</v>
      </c>
      <c r="C93" s="603"/>
      <c r="D93" s="603"/>
      <c r="E93" s="606"/>
      <c r="F93" s="601" t="s">
        <v>1121</v>
      </c>
      <c r="G93" s="7"/>
    </row>
    <row r="94" spans="1:7" ht="12.75" customHeight="1">
      <c r="A94" s="5"/>
      <c r="B94" s="604"/>
      <c r="C94" s="605"/>
      <c r="D94" s="605"/>
      <c r="E94" s="606"/>
      <c r="F94" s="601"/>
      <c r="G94" s="7"/>
    </row>
    <row r="95" spans="1:7" ht="12.75" customHeight="1">
      <c r="A95" s="5"/>
      <c r="B95" s="21"/>
      <c r="C95" s="21"/>
      <c r="D95" s="21"/>
      <c r="E95" s="23"/>
      <c r="F95" s="7"/>
      <c r="G95" s="7"/>
    </row>
    <row r="96" spans="1:7" ht="12.75" customHeight="1">
      <c r="A96" s="5"/>
      <c r="B96" s="607" t="s">
        <v>766</v>
      </c>
      <c r="C96" s="607"/>
      <c r="D96" s="607"/>
      <c r="E96" s="607"/>
      <c r="F96" s="607"/>
      <c r="G96" s="7"/>
    </row>
    <row r="97" spans="1:7" ht="12.75" customHeight="1">
      <c r="A97" s="5"/>
      <c r="B97" s="608"/>
      <c r="C97" s="608"/>
      <c r="D97" s="608"/>
      <c r="E97" s="608"/>
      <c r="F97" s="608"/>
      <c r="G97" s="7"/>
    </row>
    <row r="98" spans="1:7" ht="12.75" customHeight="1">
      <c r="A98" s="5"/>
      <c r="B98" s="256"/>
      <c r="C98" s="256"/>
      <c r="D98" s="256"/>
      <c r="E98" s="256"/>
      <c r="F98" s="256"/>
      <c r="G98" s="7"/>
    </row>
    <row r="99" spans="1:7" ht="12.75" customHeight="1">
      <c r="A99" s="5" t="s">
        <v>640</v>
      </c>
      <c r="B99" s="607" t="s">
        <v>641</v>
      </c>
      <c r="C99" s="607"/>
      <c r="D99" s="607"/>
      <c r="E99" s="607"/>
      <c r="F99" s="607"/>
      <c r="G99" s="7"/>
    </row>
    <row r="100" spans="1:7" ht="12.75" customHeight="1">
      <c r="A100" s="5"/>
      <c r="B100" s="463"/>
      <c r="C100" s="463"/>
      <c r="D100" s="463"/>
      <c r="E100" s="463"/>
      <c r="F100" s="463"/>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pageMargins left="0.75" right="0.75" top="1" bottom="1" header="0.5" footer="0.5"/>
  <pageSetup scale="75" orientation="portrait" r:id="rId1"/>
  <headerFooter alignWithMargins="0">
    <oddHeader>&amp;L&amp;G&amp;RCommon Data Set 2020-2021</oddHeader>
    <oddFooter>&amp;LPrepared by the Stony Brook University Office of Institutional Research, Planning Effectiveness, December 01, 2020&amp;RCommon Data Set 2020-2021</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Normal="100" workbookViewId="0">
      <selection sqref="A1:D1"/>
    </sheetView>
  </sheetViews>
  <sheetFormatPr defaultColWidth="9.140625" defaultRowHeight="12.75" zeroHeight="1"/>
  <cols>
    <col min="1" max="1" width="4.42578125" style="4" customWidth="1"/>
    <col min="2" max="2" width="66.28515625" style="3" customWidth="1"/>
    <col min="3" max="3" width="12.7109375" style="3" customWidth="1"/>
    <col min="4" max="4" width="9.140625" style="3" customWidth="1"/>
    <col min="5" max="16384" width="9.140625" style="3"/>
  </cols>
  <sheetData>
    <row r="1" spans="1:3" ht="18">
      <c r="A1" s="454" t="s">
        <v>531</v>
      </c>
      <c r="B1" s="454"/>
      <c r="C1" s="454"/>
    </row>
    <row r="2" spans="1:3" ht="18">
      <c r="A2" s="257"/>
      <c r="B2" s="257"/>
      <c r="C2" s="257"/>
    </row>
    <row r="3" spans="1:3" ht="28.5" customHeight="1">
      <c r="A3" s="5" t="s">
        <v>436</v>
      </c>
      <c r="B3" s="465" t="s">
        <v>532</v>
      </c>
      <c r="C3" s="526"/>
    </row>
    <row r="4" spans="1:3" ht="13.5" customHeight="1">
      <c r="A4" s="5"/>
      <c r="B4" s="22"/>
      <c r="C4" s="86"/>
    </row>
    <row r="5" spans="1:3">
      <c r="A5" s="42"/>
      <c r="B5" s="25" t="s">
        <v>533</v>
      </c>
      <c r="C5" s="258"/>
    </row>
    <row r="6" spans="1:3">
      <c r="A6" s="42" t="s">
        <v>1121</v>
      </c>
      <c r="B6" s="34" t="s">
        <v>307</v>
      </c>
      <c r="C6" s="258"/>
    </row>
    <row r="7" spans="1:3">
      <c r="A7" s="42" t="s">
        <v>1121</v>
      </c>
      <c r="B7" s="25" t="s">
        <v>534</v>
      </c>
      <c r="C7" s="258"/>
    </row>
    <row r="8" spans="1:3">
      <c r="A8" s="42" t="s">
        <v>1121</v>
      </c>
      <c r="B8" s="25" t="s">
        <v>535</v>
      </c>
      <c r="C8" s="258"/>
    </row>
    <row r="9" spans="1:3">
      <c r="A9" s="42" t="s">
        <v>1121</v>
      </c>
      <c r="B9" s="25" t="s">
        <v>536</v>
      </c>
      <c r="C9" s="258"/>
    </row>
    <row r="10" spans="1:3">
      <c r="A10" s="42" t="s">
        <v>1121</v>
      </c>
      <c r="B10" s="25" t="s">
        <v>537</v>
      </c>
      <c r="C10" s="258"/>
    </row>
    <row r="11" spans="1:3">
      <c r="A11" s="42" t="s">
        <v>1121</v>
      </c>
      <c r="B11" s="25" t="s">
        <v>538</v>
      </c>
      <c r="C11" s="258"/>
    </row>
    <row r="12" spans="1:3">
      <c r="A12" s="42" t="s">
        <v>1121</v>
      </c>
      <c r="B12" s="25" t="s">
        <v>21</v>
      </c>
      <c r="C12" s="258"/>
    </row>
    <row r="13" spans="1:3">
      <c r="A13" s="42"/>
      <c r="B13" s="25" t="s">
        <v>22</v>
      </c>
      <c r="C13" s="258"/>
    </row>
    <row r="14" spans="1:3">
      <c r="A14" s="42" t="s">
        <v>1121</v>
      </c>
      <c r="B14" s="25" t="s">
        <v>23</v>
      </c>
      <c r="C14" s="258"/>
    </row>
    <row r="15" spans="1:3">
      <c r="A15" s="42" t="s">
        <v>1121</v>
      </c>
      <c r="B15" s="25" t="s">
        <v>24</v>
      </c>
      <c r="C15" s="258"/>
    </row>
    <row r="16" spans="1:3">
      <c r="A16" s="42" t="s">
        <v>1121</v>
      </c>
      <c r="B16" s="25" t="s">
        <v>25</v>
      </c>
      <c r="C16" s="258"/>
    </row>
    <row r="17" spans="1:3">
      <c r="A17" s="42" t="s">
        <v>1121</v>
      </c>
      <c r="B17" s="25" t="s">
        <v>26</v>
      </c>
      <c r="C17" s="258"/>
    </row>
    <row r="18" spans="1:3">
      <c r="A18" s="42" t="s">
        <v>1121</v>
      </c>
      <c r="B18" s="25" t="s">
        <v>27</v>
      </c>
      <c r="C18" s="258"/>
    </row>
    <row r="19" spans="1:3">
      <c r="A19" s="42" t="s">
        <v>1121</v>
      </c>
      <c r="B19" s="25" t="s">
        <v>28</v>
      </c>
      <c r="C19" s="258"/>
    </row>
    <row r="20" spans="1:3">
      <c r="A20" s="42" t="s">
        <v>1121</v>
      </c>
      <c r="B20" s="25" t="s">
        <v>29</v>
      </c>
      <c r="C20" s="258"/>
    </row>
    <row r="21" spans="1:3">
      <c r="A21" s="42" t="s">
        <v>1121</v>
      </c>
      <c r="B21" s="25" t="s">
        <v>30</v>
      </c>
      <c r="C21" s="258"/>
    </row>
    <row r="22" spans="1:3">
      <c r="A22" s="42"/>
      <c r="B22" s="25" t="s">
        <v>31</v>
      </c>
      <c r="C22" s="258"/>
    </row>
    <row r="23" spans="1:3">
      <c r="B23" s="463"/>
      <c r="C23" s="463"/>
    </row>
    <row r="24" spans="1:3">
      <c r="B24" s="24"/>
      <c r="C24" s="24"/>
    </row>
    <row r="25" spans="1:3">
      <c r="A25" s="5" t="s">
        <v>437</v>
      </c>
      <c r="B25" s="27" t="s">
        <v>767</v>
      </c>
    </row>
    <row r="26" spans="1:3"/>
    <row r="27" spans="1:3" ht="24.75" customHeight="1">
      <c r="A27" s="259" t="s">
        <v>438</v>
      </c>
      <c r="B27" s="252" t="s">
        <v>32</v>
      </c>
      <c r="C27" s="252"/>
    </row>
    <row r="28" spans="1:3">
      <c r="A28" s="41" t="s">
        <v>1121</v>
      </c>
      <c r="B28" s="25" t="s">
        <v>33</v>
      </c>
      <c r="C28" s="258"/>
    </row>
    <row r="29" spans="1:3">
      <c r="A29" s="41"/>
      <c r="B29" s="25" t="s">
        <v>34</v>
      </c>
      <c r="C29" s="258"/>
    </row>
    <row r="30" spans="1:3">
      <c r="A30" s="41" t="s">
        <v>1121</v>
      </c>
      <c r="B30" s="25" t="s">
        <v>35</v>
      </c>
      <c r="C30" s="258"/>
    </row>
    <row r="31" spans="1:3">
      <c r="A31" s="41" t="s">
        <v>1121</v>
      </c>
      <c r="B31" s="25" t="s">
        <v>36</v>
      </c>
      <c r="C31" s="258"/>
    </row>
    <row r="32" spans="1:3">
      <c r="A32" s="41" t="s">
        <v>1121</v>
      </c>
      <c r="B32" s="25" t="s">
        <v>591</v>
      </c>
      <c r="C32" s="258"/>
    </row>
    <row r="33" spans="1:3">
      <c r="A33" s="41" t="s">
        <v>1121</v>
      </c>
      <c r="B33" s="25" t="s">
        <v>37</v>
      </c>
      <c r="C33" s="258"/>
    </row>
    <row r="34" spans="1:3">
      <c r="A34" s="41" t="s">
        <v>1121</v>
      </c>
      <c r="B34" s="25" t="s">
        <v>587</v>
      </c>
      <c r="C34" s="258"/>
    </row>
    <row r="35" spans="1:3">
      <c r="A35" s="41"/>
      <c r="B35" s="25" t="s">
        <v>38</v>
      </c>
      <c r="C35" s="258"/>
    </row>
    <row r="36" spans="1:3">
      <c r="A36" s="41" t="s">
        <v>1121</v>
      </c>
      <c r="B36" s="25" t="s">
        <v>39</v>
      </c>
      <c r="C36" s="258"/>
    </row>
    <row r="37" spans="1:3">
      <c r="A37" s="41" t="s">
        <v>1121</v>
      </c>
      <c r="B37" s="25" t="s">
        <v>40</v>
      </c>
      <c r="C37" s="258"/>
    </row>
    <row r="38" spans="1:3">
      <c r="A38" s="41" t="s">
        <v>1121</v>
      </c>
      <c r="B38" s="25" t="s">
        <v>149</v>
      </c>
      <c r="C38" s="258"/>
    </row>
    <row r="39" spans="1:3">
      <c r="B39" s="629"/>
      <c r="C39" s="629"/>
    </row>
    <row r="40" spans="1:3"/>
    <row r="41" spans="1:3" ht="15.75">
      <c r="B41" s="26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&amp;L&amp;G&amp;RCommon Data Set 2020-2021</oddHeader>
    <oddFooter>&amp;LPrepared by the Stony Brook University Office of Institutional Research, Planning Effectiveness, December 01, 2020&amp;C&amp;A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Normal="100" workbookViewId="0">
      <selection sqref="A1:D1"/>
    </sheetView>
  </sheetViews>
  <sheetFormatPr defaultColWidth="9.140625"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9.140625" style="3"/>
  </cols>
  <sheetData>
    <row r="1" spans="1:6" ht="18">
      <c r="A1" s="454" t="s">
        <v>548</v>
      </c>
      <c r="B1" s="454"/>
      <c r="C1" s="454"/>
      <c r="D1" s="454"/>
      <c r="E1" s="455"/>
      <c r="F1" s="455"/>
    </row>
    <row r="2" spans="1:6" ht="8.25" customHeight="1"/>
    <row r="3" spans="1:6" ht="28.5" customHeight="1">
      <c r="A3" s="191" t="s">
        <v>243</v>
      </c>
      <c r="B3" s="634" t="s">
        <v>768</v>
      </c>
      <c r="C3" s="634"/>
      <c r="D3" s="634"/>
      <c r="E3" s="635"/>
      <c r="F3" s="635"/>
    </row>
    <row r="4" spans="1:6" ht="37.5" customHeight="1">
      <c r="A4" s="5"/>
      <c r="B4" s="633"/>
      <c r="C4" s="633"/>
      <c r="D4" s="633"/>
      <c r="E4" s="261" t="s">
        <v>395</v>
      </c>
      <c r="F4" s="262" t="s">
        <v>164</v>
      </c>
    </row>
    <row r="5" spans="1:6" ht="39.75" customHeight="1">
      <c r="A5" s="5"/>
      <c r="B5" s="560" t="s">
        <v>308</v>
      </c>
      <c r="C5" s="556"/>
      <c r="D5" s="556"/>
      <c r="E5" s="177">
        <v>7.0000000000000007E-2</v>
      </c>
      <c r="F5" s="263">
        <v>0.06</v>
      </c>
    </row>
    <row r="6" spans="1:6">
      <c r="A6" s="5"/>
      <c r="B6" s="562" t="s">
        <v>549</v>
      </c>
      <c r="C6" s="563"/>
      <c r="D6" s="563"/>
      <c r="E6" s="264"/>
      <c r="F6" s="263">
        <v>0.03</v>
      </c>
    </row>
    <row r="7" spans="1:6">
      <c r="A7" s="5"/>
      <c r="B7" s="562" t="s">
        <v>550</v>
      </c>
      <c r="C7" s="563"/>
      <c r="D7" s="563"/>
      <c r="E7" s="264"/>
      <c r="F7" s="263">
        <v>0.03</v>
      </c>
    </row>
    <row r="8" spans="1:6" ht="24.75" customHeight="1">
      <c r="A8" s="5"/>
      <c r="B8" s="562" t="s">
        <v>551</v>
      </c>
      <c r="C8" s="563"/>
      <c r="D8" s="563"/>
      <c r="E8" s="264">
        <v>0.37</v>
      </c>
      <c r="F8" s="263">
        <v>0.22</v>
      </c>
    </row>
    <row r="9" spans="1:6">
      <c r="A9" s="5"/>
      <c r="B9" s="562" t="s">
        <v>552</v>
      </c>
      <c r="C9" s="563"/>
      <c r="D9" s="563"/>
      <c r="E9" s="264">
        <v>0.63</v>
      </c>
      <c r="F9" s="263">
        <v>0.78</v>
      </c>
    </row>
    <row r="10" spans="1:6">
      <c r="A10" s="5"/>
      <c r="B10" s="562" t="s">
        <v>553</v>
      </c>
      <c r="C10" s="563"/>
      <c r="D10" s="563"/>
      <c r="E10" s="264"/>
      <c r="F10" s="263">
        <v>7.0000000000000007E-2</v>
      </c>
    </row>
    <row r="11" spans="1:6">
      <c r="A11" s="5"/>
      <c r="B11" s="562" t="s">
        <v>554</v>
      </c>
      <c r="C11" s="563"/>
      <c r="D11" s="563"/>
      <c r="E11" s="265">
        <v>18</v>
      </c>
      <c r="F11" s="265">
        <v>20</v>
      </c>
    </row>
    <row r="12" spans="1:6">
      <c r="A12" s="5"/>
      <c r="B12" s="562" t="s">
        <v>555</v>
      </c>
      <c r="C12" s="563"/>
      <c r="D12" s="563"/>
      <c r="E12" s="265">
        <v>18</v>
      </c>
      <c r="F12" s="265">
        <v>21</v>
      </c>
    </row>
    <row r="13" spans="1:6" ht="9.75" customHeight="1"/>
    <row r="14" spans="1:6">
      <c r="A14" s="5" t="s">
        <v>242</v>
      </c>
      <c r="B14" s="569" t="s">
        <v>769</v>
      </c>
      <c r="C14" s="456"/>
      <c r="D14" s="456"/>
      <c r="E14" s="559"/>
      <c r="F14" s="559"/>
    </row>
    <row r="15" spans="1:6">
      <c r="A15" s="5"/>
      <c r="B15" s="259"/>
      <c r="C15" s="16"/>
      <c r="D15" s="16"/>
      <c r="E15" s="130"/>
      <c r="F15" s="130"/>
    </row>
    <row r="16" spans="1:6">
      <c r="A16" s="42" t="s">
        <v>1121</v>
      </c>
      <c r="B16" s="158" t="s">
        <v>392</v>
      </c>
      <c r="C16" s="26"/>
      <c r="D16" s="16"/>
      <c r="E16" s="130"/>
      <c r="F16" s="130"/>
    </row>
    <row r="17" spans="1:4">
      <c r="A17" s="42" t="s">
        <v>1121</v>
      </c>
      <c r="B17" s="11" t="s">
        <v>556</v>
      </c>
      <c r="C17" s="26"/>
    </row>
    <row r="18" spans="1:4">
      <c r="A18" s="42" t="s">
        <v>1121</v>
      </c>
      <c r="B18" s="11" t="s">
        <v>557</v>
      </c>
      <c r="C18" s="26"/>
    </row>
    <row r="19" spans="1:4">
      <c r="A19" s="42" t="s">
        <v>1121</v>
      </c>
      <c r="B19" s="11" t="s">
        <v>214</v>
      </c>
      <c r="C19" s="26"/>
    </row>
    <row r="20" spans="1:4">
      <c r="A20" s="42" t="s">
        <v>1121</v>
      </c>
      <c r="B20" s="11" t="s">
        <v>215</v>
      </c>
      <c r="C20" s="26"/>
    </row>
    <row r="21" spans="1:4" ht="12.75" customHeight="1">
      <c r="A21" s="42" t="s">
        <v>1121</v>
      </c>
      <c r="B21" s="644" t="s">
        <v>393</v>
      </c>
      <c r="C21" s="645"/>
      <c r="D21" s="645"/>
    </row>
    <row r="22" spans="1:4">
      <c r="A22" s="42" t="s">
        <v>1121</v>
      </c>
      <c r="B22" s="11" t="s">
        <v>216</v>
      </c>
      <c r="C22" s="26"/>
    </row>
    <row r="23" spans="1:4">
      <c r="A23" s="42" t="s">
        <v>1121</v>
      </c>
      <c r="B23" s="11" t="s">
        <v>217</v>
      </c>
      <c r="C23" s="26"/>
    </row>
    <row r="24" spans="1:4">
      <c r="A24" s="42" t="s">
        <v>1121</v>
      </c>
      <c r="B24" s="11" t="s">
        <v>218</v>
      </c>
      <c r="C24" s="26"/>
    </row>
    <row r="25" spans="1:4">
      <c r="A25" s="42" t="s">
        <v>1121</v>
      </c>
      <c r="B25" s="118" t="s">
        <v>394</v>
      </c>
      <c r="C25" s="26"/>
    </row>
    <row r="26" spans="1:4">
      <c r="A26" s="42" t="s">
        <v>1121</v>
      </c>
      <c r="B26" s="11" t="s">
        <v>219</v>
      </c>
      <c r="C26" s="26"/>
    </row>
    <row r="27" spans="1:4">
      <c r="A27" s="42" t="s">
        <v>1121</v>
      </c>
      <c r="B27" s="11" t="s">
        <v>220</v>
      </c>
      <c r="C27" s="26"/>
    </row>
    <row r="28" spans="1:4">
      <c r="A28" s="42" t="s">
        <v>1121</v>
      </c>
      <c r="B28" s="11" t="s">
        <v>221</v>
      </c>
      <c r="C28" s="26"/>
    </row>
    <row r="29" spans="1:4">
      <c r="A29" s="42" t="s">
        <v>1121</v>
      </c>
      <c r="B29" s="11" t="s">
        <v>222</v>
      </c>
      <c r="C29" s="26"/>
    </row>
    <row r="30" spans="1:4">
      <c r="A30" s="42" t="s">
        <v>1121</v>
      </c>
      <c r="B30" s="11" t="s">
        <v>223</v>
      </c>
      <c r="C30" s="26"/>
    </row>
    <row r="31" spans="1:4">
      <c r="A31" s="42" t="s">
        <v>1121</v>
      </c>
      <c r="B31" s="11" t="s">
        <v>224</v>
      </c>
      <c r="C31" s="26"/>
    </row>
    <row r="32" spans="1:4">
      <c r="A32" s="42" t="s">
        <v>1121</v>
      </c>
      <c r="B32" s="11" t="s">
        <v>225</v>
      </c>
      <c r="C32" s="26"/>
    </row>
    <row r="33" spans="1:8">
      <c r="A33" s="42" t="s">
        <v>1121</v>
      </c>
      <c r="B33" s="11" t="s">
        <v>226</v>
      </c>
      <c r="C33" s="26"/>
    </row>
    <row r="34" spans="1:8">
      <c r="A34" s="42" t="s">
        <v>1121</v>
      </c>
      <c r="B34" s="11" t="s">
        <v>227</v>
      </c>
      <c r="C34" s="26"/>
    </row>
    <row r="35" spans="1:8">
      <c r="A35" s="42" t="s">
        <v>1121</v>
      </c>
      <c r="B35" s="11" t="s">
        <v>228</v>
      </c>
      <c r="C35" s="26"/>
    </row>
    <row r="36" spans="1:8">
      <c r="A36" s="42"/>
      <c r="B36" s="11" t="s">
        <v>229</v>
      </c>
      <c r="C36" s="26"/>
    </row>
    <row r="37" spans="1:8" ht="12.75" customHeight="1"/>
    <row r="38" spans="1:8">
      <c r="A38" s="5" t="s">
        <v>241</v>
      </c>
      <c r="B38" s="639" t="s">
        <v>494</v>
      </c>
      <c r="C38" s="611"/>
      <c r="D38" s="611"/>
      <c r="E38" s="640"/>
      <c r="F38" s="641"/>
    </row>
    <row r="39" spans="1:8" s="267" customFormat="1" ht="25.5">
      <c r="A39" s="5"/>
      <c r="B39" s="185"/>
      <c r="C39" s="638" t="s">
        <v>399</v>
      </c>
      <c r="D39" s="638"/>
      <c r="E39" s="266" t="s">
        <v>401</v>
      </c>
      <c r="F39" s="642" t="s">
        <v>400</v>
      </c>
      <c r="G39" s="643"/>
      <c r="H39" s="133"/>
    </row>
    <row r="40" spans="1:8">
      <c r="A40" s="5"/>
      <c r="B40" s="220" t="s">
        <v>396</v>
      </c>
      <c r="C40" s="636" t="s">
        <v>1121</v>
      </c>
      <c r="D40" s="637"/>
      <c r="E40" s="249"/>
      <c r="F40" s="631"/>
      <c r="G40" s="632"/>
      <c r="H40" s="7"/>
    </row>
    <row r="41" spans="1:8">
      <c r="A41" s="5"/>
      <c r="B41" s="220" t="s">
        <v>397</v>
      </c>
      <c r="C41" s="636"/>
      <c r="D41" s="637"/>
      <c r="E41" s="249"/>
      <c r="F41" s="631"/>
      <c r="G41" s="632"/>
      <c r="H41" s="7"/>
    </row>
    <row r="42" spans="1:8">
      <c r="A42" s="5"/>
      <c r="B42" s="220" t="s">
        <v>398</v>
      </c>
      <c r="C42" s="636"/>
      <c r="D42" s="637"/>
      <c r="E42" s="249" t="s">
        <v>1121</v>
      </c>
      <c r="F42" s="631"/>
      <c r="G42" s="632"/>
      <c r="H42" s="7"/>
    </row>
    <row r="43" spans="1:8" ht="9" customHeight="1"/>
    <row r="44" spans="1:8" ht="26.25" customHeight="1">
      <c r="A44" s="5" t="s">
        <v>240</v>
      </c>
      <c r="B44" s="569" t="s">
        <v>770</v>
      </c>
      <c r="C44" s="456"/>
      <c r="D44" s="456"/>
      <c r="E44" s="456"/>
      <c r="F44" s="456"/>
    </row>
    <row r="45" spans="1:8" ht="14.25" customHeight="1">
      <c r="A45" s="5"/>
      <c r="B45" s="259"/>
      <c r="C45" s="16"/>
      <c r="D45" s="16"/>
      <c r="E45" s="16"/>
      <c r="F45" s="16"/>
    </row>
    <row r="46" spans="1:8">
      <c r="A46" s="42" t="s">
        <v>1121</v>
      </c>
      <c r="B46" s="11" t="s">
        <v>230</v>
      </c>
      <c r="C46" s="268"/>
      <c r="D46" s="168"/>
    </row>
    <row r="47" spans="1:8">
      <c r="A47" s="42"/>
      <c r="B47" s="11" t="s">
        <v>231</v>
      </c>
      <c r="C47" s="268"/>
      <c r="D47" s="168"/>
    </row>
    <row r="48" spans="1:8">
      <c r="A48" s="42"/>
      <c r="B48" s="11" t="s">
        <v>232</v>
      </c>
      <c r="C48" s="268"/>
      <c r="D48" s="168"/>
    </row>
    <row r="49" spans="1:4" ht="13.5" customHeight="1">
      <c r="A49" s="42" t="s">
        <v>1121</v>
      </c>
      <c r="B49" s="630" t="s">
        <v>233</v>
      </c>
      <c r="C49" s="536"/>
      <c r="D49" s="168"/>
    </row>
    <row r="50" spans="1:4">
      <c r="A50" s="42" t="s">
        <v>1121</v>
      </c>
      <c r="B50" s="630" t="s">
        <v>234</v>
      </c>
      <c r="C50" s="536"/>
      <c r="D50" s="168"/>
    </row>
    <row r="51" spans="1:4" ht="13.5" customHeight="1">
      <c r="A51" s="42"/>
      <c r="B51" s="630" t="s">
        <v>235</v>
      </c>
      <c r="C51" s="536"/>
      <c r="D51" s="168"/>
    </row>
    <row r="52" spans="1:4" ht="12.75" customHeight="1">
      <c r="A52" s="42"/>
      <c r="B52" s="630" t="s">
        <v>236</v>
      </c>
      <c r="C52" s="536"/>
      <c r="D52" s="536"/>
    </row>
    <row r="53" spans="1:4">
      <c r="A53" s="42"/>
      <c r="B53" s="11" t="s">
        <v>237</v>
      </c>
      <c r="C53" s="268"/>
      <c r="D53" s="168"/>
    </row>
    <row r="54" spans="1:4">
      <c r="A54" s="42"/>
      <c r="B54" s="11" t="s">
        <v>238</v>
      </c>
      <c r="C54" s="268"/>
      <c r="D54" s="168"/>
    </row>
    <row r="55" spans="1:4">
      <c r="A55" s="42"/>
      <c r="B55" s="118" t="s">
        <v>93</v>
      </c>
      <c r="C55" s="268"/>
      <c r="D55" s="168"/>
    </row>
    <row r="56" spans="1:4">
      <c r="A56" s="42" t="s">
        <v>1121</v>
      </c>
      <c r="B56" s="118" t="s">
        <v>94</v>
      </c>
      <c r="C56" s="268"/>
      <c r="D56" s="168"/>
    </row>
    <row r="57" spans="1:4" ht="13.5" customHeight="1">
      <c r="A57" s="42"/>
      <c r="B57" s="11" t="s">
        <v>239</v>
      </c>
      <c r="C57" s="268"/>
      <c r="D57" s="25"/>
    </row>
    <row r="58" spans="1:4" ht="13.5" customHeight="1">
      <c r="A58" s="5"/>
      <c r="B58" s="7"/>
      <c r="C58" s="26"/>
      <c r="D58" s="12"/>
    </row>
    <row r="59" spans="1:4" ht="3.75" customHeight="1">
      <c r="A59" s="5"/>
      <c r="B59" s="607"/>
      <c r="C59" s="607"/>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&amp;L&amp;G&amp;RCommon Data Set 2020-2021</oddHeader>
    <oddFooter>&amp;LPrepared by the Stony Brook University Office of Institutional Research, Planning Effectiveness, December 01, 2020</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8"/>
  <sheetViews>
    <sheetView showGridLines="0" showRowColHeaders="0" showRuler="0" view="pageLayout" zoomScaleNormal="100" workbookViewId="0">
      <selection sqref="A1:D1"/>
    </sheetView>
  </sheetViews>
  <sheetFormatPr defaultColWidth="9.140625" defaultRowHeight="12.75" zeroHeight="1"/>
  <cols>
    <col min="1" max="1" width="3.85546875" style="4" customWidth="1"/>
    <col min="2" max="2" width="31.85546875" style="3" customWidth="1"/>
    <col min="3" max="5" width="18.7109375" style="3" customWidth="1"/>
    <col min="6" max="6" width="0.7109375" style="3" customWidth="1"/>
    <col min="7" max="16384" width="9.140625" style="3"/>
  </cols>
  <sheetData>
    <row r="1" spans="1:5" ht="18">
      <c r="A1" s="454" t="s">
        <v>370</v>
      </c>
      <c r="B1" s="454"/>
      <c r="C1" s="454"/>
      <c r="D1" s="454"/>
      <c r="E1" s="454"/>
    </row>
    <row r="2" spans="1:5" ht="6.75" customHeight="1">
      <c r="A2" s="257"/>
      <c r="B2" s="257"/>
      <c r="C2" s="257"/>
      <c r="D2" s="257"/>
      <c r="E2" s="257"/>
    </row>
    <row r="3" spans="1:5" s="210" customFormat="1">
      <c r="A3" s="14" t="s">
        <v>486</v>
      </c>
      <c r="B3" s="269" t="s">
        <v>771</v>
      </c>
      <c r="C3" s="269"/>
      <c r="D3" s="269"/>
      <c r="E3" s="269"/>
    </row>
    <row r="4" spans="1:5">
      <c r="B4" s="608"/>
      <c r="C4" s="608"/>
      <c r="D4" s="608"/>
      <c r="E4" s="608"/>
    </row>
    <row r="5" spans="1:5">
      <c r="B5" s="12"/>
      <c r="C5" s="12"/>
      <c r="D5" s="12"/>
      <c r="E5" s="12"/>
    </row>
    <row r="6" spans="1:5" s="569" customFormat="1" ht="27.75" customHeight="1">
      <c r="A6" s="4"/>
      <c r="B6" s="569" t="s">
        <v>772</v>
      </c>
    </row>
    <row r="7" spans="1:5" ht="14.25" customHeight="1">
      <c r="B7" s="259"/>
      <c r="C7" s="259"/>
      <c r="D7" s="259"/>
      <c r="E7" s="259"/>
    </row>
    <row r="8" spans="1:5" s="452" customFormat="1" ht="12" customHeight="1">
      <c r="A8" s="42" t="s">
        <v>1129</v>
      </c>
      <c r="B8" s="456" t="s">
        <v>773</v>
      </c>
      <c r="C8" s="456"/>
      <c r="D8" s="456"/>
      <c r="E8" s="456"/>
    </row>
    <row r="9" spans="1:5" s="452" customFormat="1" ht="13.5" customHeight="1">
      <c r="A9" s="4"/>
      <c r="B9" s="456"/>
      <c r="C9" s="456"/>
      <c r="D9" s="456"/>
      <c r="E9" s="456"/>
    </row>
    <row r="10" spans="1:5" s="452" customFormat="1">
      <c r="A10" s="4"/>
      <c r="B10" s="456"/>
      <c r="C10" s="456"/>
      <c r="D10" s="456"/>
      <c r="E10" s="456"/>
    </row>
    <row r="11" spans="1:5">
      <c r="B11" s="469"/>
      <c r="C11" s="469"/>
      <c r="D11" s="469"/>
      <c r="E11" s="469"/>
    </row>
    <row r="12" spans="1:5">
      <c r="A12" s="5"/>
      <c r="B12" s="5"/>
      <c r="C12" s="5"/>
      <c r="D12" s="5"/>
      <c r="E12" s="5"/>
    </row>
    <row r="13" spans="1:5" ht="14.25" customHeight="1">
      <c r="A13" s="14" t="s">
        <v>378</v>
      </c>
      <c r="B13" s="508" t="s">
        <v>774</v>
      </c>
      <c r="C13" s="456"/>
      <c r="D13" s="456"/>
      <c r="E13" s="456"/>
    </row>
    <row r="14" spans="1:5" ht="39" customHeight="1">
      <c r="A14" s="14"/>
      <c r="B14" s="528" t="s">
        <v>934</v>
      </c>
      <c r="C14" s="528"/>
      <c r="D14" s="528"/>
      <c r="E14" s="528"/>
    </row>
    <row r="15" spans="1:5" s="508" customFormat="1" ht="28.5" customHeight="1">
      <c r="A15" s="14"/>
      <c r="B15" s="508" t="s">
        <v>776</v>
      </c>
    </row>
    <row r="16" spans="1:5" s="508" customFormat="1" ht="15" customHeight="1">
      <c r="A16" s="14"/>
      <c r="B16" s="528" t="s">
        <v>775</v>
      </c>
    </row>
    <row r="17" spans="1:5" s="508" customFormat="1" ht="28.5" customHeight="1">
      <c r="A17" s="14"/>
      <c r="B17" s="508" t="s">
        <v>935</v>
      </c>
    </row>
    <row r="18" spans="1:5" s="508" customFormat="1" ht="14.25" customHeight="1">
      <c r="A18" s="14"/>
      <c r="B18" s="528" t="s">
        <v>777</v>
      </c>
    </row>
    <row r="19" spans="1:5" ht="9.75" customHeight="1">
      <c r="A19" s="5"/>
      <c r="C19" s="270"/>
      <c r="D19" s="5"/>
      <c r="E19" s="5"/>
    </row>
    <row r="20" spans="1:5">
      <c r="A20" s="5" t="s">
        <v>378</v>
      </c>
      <c r="B20" s="179"/>
      <c r="C20" s="271" t="s">
        <v>371</v>
      </c>
      <c r="D20" s="271" t="s">
        <v>164</v>
      </c>
    </row>
    <row r="21" spans="1:5">
      <c r="A21" s="5"/>
      <c r="B21" s="245" t="s">
        <v>778</v>
      </c>
      <c r="C21" s="272"/>
      <c r="D21" s="272"/>
    </row>
    <row r="22" spans="1:5">
      <c r="A22" s="5"/>
      <c r="B22" s="273" t="s">
        <v>779</v>
      </c>
      <c r="C22" s="274"/>
      <c r="D22" s="274"/>
    </row>
    <row r="23" spans="1:5">
      <c r="A23" s="5"/>
      <c r="B23" s="275" t="s">
        <v>780</v>
      </c>
      <c r="C23" s="276"/>
      <c r="D23" s="276"/>
    </row>
    <row r="24" spans="1:5">
      <c r="A24" s="5"/>
      <c r="B24" s="273" t="s">
        <v>781</v>
      </c>
      <c r="C24" s="274">
        <v>7070</v>
      </c>
      <c r="D24" s="274">
        <v>7070</v>
      </c>
    </row>
    <row r="25" spans="1:5">
      <c r="A25" s="5"/>
      <c r="B25" s="273" t="s">
        <v>782</v>
      </c>
      <c r="C25" s="274">
        <v>7070</v>
      </c>
      <c r="D25" s="274">
        <v>7070</v>
      </c>
    </row>
    <row r="26" spans="1:5">
      <c r="A26" s="5"/>
      <c r="B26" s="273" t="s">
        <v>783</v>
      </c>
      <c r="C26" s="274">
        <v>24740</v>
      </c>
      <c r="D26" s="274">
        <v>24740</v>
      </c>
    </row>
    <row r="27" spans="1:5">
      <c r="A27" s="5"/>
      <c r="B27" s="277" t="s">
        <v>784</v>
      </c>
      <c r="C27" s="274">
        <v>24740</v>
      </c>
      <c r="D27" s="274">
        <v>24740</v>
      </c>
    </row>
    <row r="28" spans="1:5">
      <c r="A28" s="5"/>
      <c r="B28" s="278" t="s">
        <v>785</v>
      </c>
      <c r="C28" s="279"/>
      <c r="D28" s="280"/>
    </row>
    <row r="29" spans="1:5">
      <c r="A29" s="5"/>
      <c r="B29" s="277" t="s">
        <v>786</v>
      </c>
      <c r="C29" s="274">
        <v>3020.8</v>
      </c>
      <c r="D29" s="274">
        <v>3020.8</v>
      </c>
    </row>
    <row r="30" spans="1:5">
      <c r="A30" s="5"/>
      <c r="B30" s="277" t="s">
        <v>787</v>
      </c>
      <c r="C30" s="274">
        <v>14884</v>
      </c>
      <c r="D30" s="274">
        <v>14884</v>
      </c>
    </row>
    <row r="31" spans="1:5">
      <c r="A31" s="5"/>
      <c r="B31" s="277" t="s">
        <v>788</v>
      </c>
      <c r="C31" s="274">
        <v>9532</v>
      </c>
      <c r="D31" s="274">
        <v>9532</v>
      </c>
    </row>
    <row r="32" spans="1:5" ht="15" customHeight="1">
      <c r="A32" s="5"/>
      <c r="B32" s="277" t="s">
        <v>789</v>
      </c>
      <c r="C32" s="274">
        <v>5352</v>
      </c>
      <c r="D32" s="274">
        <v>5352</v>
      </c>
    </row>
    <row r="33" spans="1:5" ht="9" customHeight="1"/>
    <row r="34" spans="1:5" ht="26.25" customHeight="1">
      <c r="A34" s="5"/>
      <c r="B34" s="564" t="s">
        <v>790</v>
      </c>
      <c r="C34" s="564"/>
      <c r="D34" s="564"/>
      <c r="E34" s="162"/>
    </row>
    <row r="35" spans="1:5">
      <c r="A35" s="5"/>
      <c r="B35" s="7"/>
      <c r="C35" s="7"/>
      <c r="D35" s="281"/>
    </row>
    <row r="36" spans="1:5">
      <c r="A36" s="5"/>
      <c r="B36" s="282" t="s">
        <v>190</v>
      </c>
      <c r="C36" s="506"/>
      <c r="D36" s="506"/>
      <c r="E36" s="506"/>
    </row>
    <row r="37" spans="1:5" s="504" customFormat="1">
      <c r="A37" s="5"/>
    </row>
    <row r="38" spans="1:5">
      <c r="B38" s="522"/>
      <c r="C38" s="523"/>
      <c r="D38" s="229" t="s">
        <v>372</v>
      </c>
      <c r="E38" s="229" t="s">
        <v>373</v>
      </c>
    </row>
    <row r="39" spans="1:5" ht="25.5" customHeight="1">
      <c r="A39" s="5" t="s">
        <v>191</v>
      </c>
      <c r="B39" s="647" t="s">
        <v>791</v>
      </c>
      <c r="C39" s="648"/>
      <c r="D39" s="265">
        <v>12</v>
      </c>
      <c r="E39" s="265" t="s">
        <v>1126</v>
      </c>
    </row>
    <row r="40" spans="1:5">
      <c r="B40" s="416" t="s">
        <v>1132</v>
      </c>
    </row>
    <row r="41" spans="1:5">
      <c r="B41" s="522"/>
      <c r="C41" s="523"/>
      <c r="D41" s="229" t="s">
        <v>335</v>
      </c>
      <c r="E41" s="229" t="s">
        <v>336</v>
      </c>
    </row>
    <row r="42" spans="1:5" ht="27.75" customHeight="1">
      <c r="A42" s="5" t="s">
        <v>192</v>
      </c>
      <c r="B42" s="647" t="s">
        <v>195</v>
      </c>
      <c r="C42" s="648"/>
      <c r="D42" s="249"/>
      <c r="E42" s="249" t="s">
        <v>1121</v>
      </c>
    </row>
    <row r="43" spans="1:5" ht="28.5" customHeight="1">
      <c r="A43" s="5" t="s">
        <v>193</v>
      </c>
      <c r="B43" s="457" t="s">
        <v>792</v>
      </c>
      <c r="C43" s="457"/>
      <c r="D43" s="249"/>
      <c r="E43" s="283" t="s">
        <v>1121</v>
      </c>
    </row>
    <row r="44" spans="1:5" ht="28.5" customHeight="1">
      <c r="A44" s="5"/>
      <c r="B44" s="581" t="s">
        <v>88</v>
      </c>
      <c r="C44" s="581"/>
      <c r="D44" s="284"/>
      <c r="E44" s="26"/>
    </row>
    <row r="45" spans="1:5">
      <c r="B45" s="466"/>
      <c r="C45" s="466"/>
      <c r="D45" s="466"/>
      <c r="E45" s="466"/>
    </row>
    <row r="46" spans="1:5" ht="19.5" customHeight="1">
      <c r="A46" s="5" t="s">
        <v>194</v>
      </c>
      <c r="B46" s="611" t="s">
        <v>374</v>
      </c>
      <c r="C46" s="611"/>
      <c r="D46" s="611"/>
      <c r="E46" s="611"/>
    </row>
    <row r="47" spans="1:5" ht="38.25">
      <c r="A47" s="5"/>
      <c r="B47" s="248"/>
      <c r="C47" s="185" t="s">
        <v>375</v>
      </c>
      <c r="D47" s="185" t="s">
        <v>376</v>
      </c>
      <c r="E47" s="185" t="s">
        <v>377</v>
      </c>
    </row>
    <row r="48" spans="1:5">
      <c r="A48" s="5"/>
      <c r="B48" s="182" t="s">
        <v>793</v>
      </c>
      <c r="C48" s="285">
        <v>900</v>
      </c>
      <c r="D48" s="285">
        <v>900</v>
      </c>
      <c r="E48" s="285">
        <v>900</v>
      </c>
    </row>
    <row r="49" spans="1:5">
      <c r="A49" s="5"/>
      <c r="B49" s="182" t="s">
        <v>794</v>
      </c>
      <c r="C49" s="286"/>
      <c r="D49" s="286"/>
      <c r="E49" s="285">
        <v>10220</v>
      </c>
    </row>
    <row r="50" spans="1:5">
      <c r="A50" s="5"/>
      <c r="B50" s="182" t="s">
        <v>795</v>
      </c>
      <c r="C50" s="286"/>
      <c r="D50" s="285">
        <v>1500</v>
      </c>
      <c r="E50" s="285">
        <v>5352</v>
      </c>
    </row>
    <row r="51" spans="1:5">
      <c r="A51" s="5"/>
      <c r="B51" s="181" t="s">
        <v>796</v>
      </c>
      <c r="C51" s="286"/>
      <c r="D51" s="286"/>
      <c r="E51" s="285">
        <f>SUM(E49:E50)</f>
        <v>15572</v>
      </c>
    </row>
    <row r="52" spans="1:5">
      <c r="A52" s="5"/>
      <c r="B52" s="182" t="s">
        <v>797</v>
      </c>
      <c r="C52" s="285">
        <v>500</v>
      </c>
      <c r="D52" s="285">
        <v>3968</v>
      </c>
      <c r="E52" s="285">
        <v>3968</v>
      </c>
    </row>
    <row r="53" spans="1:5">
      <c r="A53" s="5"/>
      <c r="B53" s="182" t="s">
        <v>798</v>
      </c>
      <c r="C53" s="285">
        <v>1368</v>
      </c>
      <c r="D53" s="285">
        <v>1368</v>
      </c>
      <c r="E53" s="285">
        <v>1368</v>
      </c>
    </row>
    <row r="54" spans="1:5">
      <c r="B54" s="510" t="s">
        <v>799</v>
      </c>
      <c r="C54" s="510"/>
      <c r="D54" s="510"/>
      <c r="E54" s="510"/>
    </row>
    <row r="55" spans="1:5"/>
    <row r="56" spans="1:5" s="434" customFormat="1">
      <c r="A56" s="431"/>
    </row>
    <row r="57" spans="1:5">
      <c r="A57" s="5" t="s">
        <v>269</v>
      </c>
      <c r="B57" s="646" t="s">
        <v>800</v>
      </c>
      <c r="C57" s="646"/>
    </row>
    <row r="58" spans="1:5">
      <c r="A58" s="5"/>
      <c r="B58" s="44" t="s">
        <v>801</v>
      </c>
      <c r="C58" s="442"/>
    </row>
    <row r="59" spans="1:5">
      <c r="A59" s="5"/>
      <c r="B59" s="44" t="s">
        <v>802</v>
      </c>
      <c r="C59" s="287"/>
    </row>
    <row r="60" spans="1:5">
      <c r="A60" s="5"/>
      <c r="B60" s="288" t="s">
        <v>803</v>
      </c>
      <c r="C60" s="287">
        <v>295</v>
      </c>
    </row>
    <row r="61" spans="1:5">
      <c r="A61" s="5"/>
      <c r="B61" s="288" t="s">
        <v>804</v>
      </c>
      <c r="C61" s="287">
        <v>295</v>
      </c>
    </row>
    <row r="62" spans="1:5">
      <c r="A62" s="5"/>
      <c r="B62" s="288" t="s">
        <v>805</v>
      </c>
      <c r="C62" s="287">
        <v>1031</v>
      </c>
    </row>
    <row r="63" spans="1:5">
      <c r="A63" s="5"/>
      <c r="B63" s="44" t="s">
        <v>806</v>
      </c>
      <c r="C63" s="287">
        <v>1031</v>
      </c>
    </row>
    <row r="64" spans="1:5"/>
    <row r="65"/>
    <row r="66"/>
    <row r="67"/>
    <row r="68"/>
    <row r="69"/>
    <row r="70"/>
    <row r="71"/>
    <row r="72"/>
    <row r="73"/>
    <row r="74"/>
    <row r="75"/>
    <row r="76"/>
    <row r="77"/>
    <row r="78"/>
  </sheetData>
  <mergeCells count="24">
    <mergeCell ref="B57:C57"/>
    <mergeCell ref="B39:C39"/>
    <mergeCell ref="B41:C41"/>
    <mergeCell ref="B42:C42"/>
    <mergeCell ref="B43:C43"/>
    <mergeCell ref="B44:C44"/>
    <mergeCell ref="B54:E54"/>
    <mergeCell ref="B46:E46"/>
    <mergeCell ref="B8:E10"/>
    <mergeCell ref="A1:E1"/>
    <mergeCell ref="B45:E45"/>
    <mergeCell ref="B13:E13"/>
    <mergeCell ref="B38:C38"/>
    <mergeCell ref="B4:E4"/>
    <mergeCell ref="B14:E14"/>
    <mergeCell ref="B15:XFD15"/>
    <mergeCell ref="B16:XFD16"/>
    <mergeCell ref="B17:XFD17"/>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&amp;L&amp;G&amp;RCommon Data Set 2020-2021</oddHeader>
    <oddFooter>&amp;LPrepared by the Stony Brook University Office of Institutional Research, Planning Effectiveness, December 01, 2020</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24"/>
  <sheetViews>
    <sheetView showGridLines="0" showRowColHeaders="0" showRuler="0" view="pageLayout" zoomScaleNormal="100" workbookViewId="0">
      <selection sqref="A1:D1"/>
    </sheetView>
  </sheetViews>
  <sheetFormatPr defaultColWidth="9.140625" defaultRowHeight="12.75" zeroHeight="1"/>
  <cols>
    <col min="1" max="1" width="4.7109375" style="4" customWidth="1"/>
    <col min="2" max="2" width="2.5703125" style="3" customWidth="1"/>
    <col min="3" max="3" width="41" style="3" customWidth="1"/>
    <col min="4" max="6" width="14.28515625" style="3" customWidth="1"/>
    <col min="7" max="16384" width="9.140625" style="3"/>
  </cols>
  <sheetData>
    <row r="1" spans="1:6" ht="18">
      <c r="A1" s="454" t="s">
        <v>270</v>
      </c>
      <c r="B1" s="454"/>
      <c r="C1" s="454"/>
      <c r="D1" s="454"/>
      <c r="E1" s="454"/>
      <c r="F1" s="454"/>
    </row>
    <row r="2" spans="1:6"/>
    <row r="3" spans="1:6" ht="15">
      <c r="B3" s="679" t="s">
        <v>807</v>
      </c>
      <c r="C3" s="679"/>
      <c r="D3" s="679"/>
      <c r="E3" s="679"/>
      <c r="F3" s="679"/>
    </row>
    <row r="4" spans="1:6" ht="8.25" customHeight="1">
      <c r="A4" s="191"/>
      <c r="B4" s="528"/>
      <c r="C4" s="456"/>
      <c r="D4" s="456"/>
      <c r="E4" s="456"/>
      <c r="F4" s="456"/>
    </row>
    <row r="5" spans="1:6" ht="20.25" customHeight="1">
      <c r="A5" s="191"/>
      <c r="B5" s="528" t="s">
        <v>808</v>
      </c>
      <c r="C5" s="528"/>
      <c r="D5" s="528"/>
      <c r="E5" s="528"/>
      <c r="F5" s="528"/>
    </row>
    <row r="6" spans="1:6" ht="32.25" customHeight="1">
      <c r="A6" s="191"/>
      <c r="B6" s="528" t="s">
        <v>809</v>
      </c>
      <c r="C6" s="528"/>
      <c r="D6" s="528"/>
      <c r="E6" s="528"/>
      <c r="F6" s="528"/>
    </row>
    <row r="7" spans="1:6" ht="44.25" customHeight="1">
      <c r="A7" s="191"/>
      <c r="B7" s="528" t="s">
        <v>810</v>
      </c>
      <c r="C7" s="528"/>
      <c r="D7" s="528"/>
      <c r="E7" s="528"/>
      <c r="F7" s="528"/>
    </row>
    <row r="8" spans="1:6" ht="30.75" customHeight="1">
      <c r="A8" s="191"/>
      <c r="B8" s="528" t="s">
        <v>811</v>
      </c>
      <c r="C8" s="528"/>
      <c r="D8" s="528"/>
      <c r="E8" s="528"/>
      <c r="F8" s="528"/>
    </row>
    <row r="9" spans="1:6" ht="28.5" customHeight="1">
      <c r="A9" s="191"/>
      <c r="B9" s="528" t="s">
        <v>812</v>
      </c>
      <c r="C9" s="528"/>
      <c r="D9" s="528"/>
      <c r="E9" s="528"/>
      <c r="F9" s="528"/>
    </row>
    <row r="10" spans="1:6" ht="44.25" customHeight="1">
      <c r="A10" s="191"/>
      <c r="B10" s="528" t="s">
        <v>813</v>
      </c>
      <c r="C10" s="528"/>
      <c r="D10" s="528"/>
      <c r="E10" s="528"/>
      <c r="F10" s="528"/>
    </row>
    <row r="11" spans="1:6" ht="31.5" customHeight="1">
      <c r="A11" s="191"/>
      <c r="B11" s="528" t="s">
        <v>814</v>
      </c>
      <c r="C11" s="528"/>
      <c r="D11" s="528"/>
      <c r="E11" s="528"/>
      <c r="F11" s="528"/>
    </row>
    <row r="12" spans="1:6" ht="31.5" customHeight="1">
      <c r="A12" s="191"/>
      <c r="B12" s="528" t="s">
        <v>815</v>
      </c>
      <c r="C12" s="528"/>
      <c r="D12" s="528"/>
      <c r="E12" s="528"/>
      <c r="F12" s="528"/>
    </row>
    <row r="13" spans="1:6" ht="65.25" customHeight="1">
      <c r="A13" s="191"/>
      <c r="B13" s="528" t="s">
        <v>816</v>
      </c>
      <c r="C13" s="528"/>
      <c r="D13" s="528"/>
      <c r="E13" s="528"/>
      <c r="F13" s="528"/>
    </row>
    <row r="14" spans="1:6" ht="13.5" customHeight="1">
      <c r="A14" s="191"/>
      <c r="B14" s="682" t="s">
        <v>291</v>
      </c>
      <c r="C14" s="682"/>
      <c r="D14" s="682"/>
      <c r="E14" s="682"/>
      <c r="F14" s="682"/>
    </row>
    <row r="15" spans="1:6" ht="13.5" customHeight="1">
      <c r="A15" s="191"/>
      <c r="B15" s="200"/>
      <c r="C15" s="289" t="s">
        <v>817</v>
      </c>
      <c r="D15" s="528" t="s">
        <v>822</v>
      </c>
      <c r="E15" s="528"/>
      <c r="F15" s="200"/>
    </row>
    <row r="16" spans="1:6" ht="13.5" customHeight="1">
      <c r="A16" s="191"/>
      <c r="B16" s="200"/>
      <c r="C16" s="289" t="s">
        <v>818</v>
      </c>
      <c r="D16" s="528" t="s">
        <v>823</v>
      </c>
      <c r="E16" s="528"/>
      <c r="F16" s="200"/>
    </row>
    <row r="17" spans="1:6" ht="13.5" customHeight="1">
      <c r="A17" s="191"/>
      <c r="B17" s="200"/>
      <c r="C17" s="289" t="s">
        <v>819</v>
      </c>
      <c r="D17" s="528" t="s">
        <v>824</v>
      </c>
      <c r="E17" s="528"/>
      <c r="F17" s="200"/>
    </row>
    <row r="18" spans="1:6" ht="12.75" customHeight="1">
      <c r="A18" s="191"/>
      <c r="B18" s="200"/>
      <c r="C18" s="289" t="s">
        <v>820</v>
      </c>
      <c r="D18" s="528" t="s">
        <v>825</v>
      </c>
      <c r="E18" s="528"/>
      <c r="F18" s="200"/>
    </row>
    <row r="19" spans="1:6" ht="18.75" customHeight="1">
      <c r="A19" s="191"/>
      <c r="B19" s="200"/>
      <c r="C19" s="289" t="s">
        <v>821</v>
      </c>
      <c r="D19" s="200"/>
      <c r="E19" s="200"/>
      <c r="F19" s="200"/>
    </row>
    <row r="20" spans="1:6" ht="31.5" customHeight="1">
      <c r="A20" s="191"/>
      <c r="B20" s="528" t="s">
        <v>826</v>
      </c>
      <c r="C20" s="528"/>
      <c r="D20" s="528"/>
      <c r="E20" s="528"/>
      <c r="F20" s="528"/>
    </row>
    <row r="21" spans="1:6" ht="32.25" customHeight="1">
      <c r="A21" s="191"/>
      <c r="B21" s="528" t="s">
        <v>827</v>
      </c>
      <c r="C21" s="528"/>
      <c r="D21" s="528"/>
      <c r="E21" s="528"/>
      <c r="F21" s="528"/>
    </row>
    <row r="22" spans="1:6" ht="39.75" customHeight="1">
      <c r="A22" s="191"/>
      <c r="B22" s="528" t="s">
        <v>828</v>
      </c>
      <c r="C22" s="528"/>
      <c r="D22" s="528"/>
      <c r="E22" s="528"/>
      <c r="F22" s="528"/>
    </row>
    <row r="23" spans="1:6" ht="25.5" customHeight="1">
      <c r="A23" s="191"/>
      <c r="B23" s="528" t="s">
        <v>829</v>
      </c>
      <c r="C23" s="528"/>
      <c r="D23" s="528"/>
      <c r="E23" s="528"/>
      <c r="F23" s="528"/>
    </row>
    <row r="24" spans="1:6" ht="12.75" customHeight="1">
      <c r="A24" s="191"/>
      <c r="B24" s="200"/>
      <c r="C24" s="200"/>
      <c r="D24" s="200"/>
      <c r="E24" s="200"/>
      <c r="F24" s="200"/>
    </row>
    <row r="25" spans="1:6" ht="13.5" customHeight="1">
      <c r="A25" s="191"/>
      <c r="B25" s="468" t="s">
        <v>830</v>
      </c>
      <c r="C25" s="468"/>
      <c r="D25" s="468"/>
      <c r="E25" s="468"/>
      <c r="F25" s="468"/>
    </row>
    <row r="26" spans="1:6" ht="13.5" customHeight="1">
      <c r="A26" s="191"/>
      <c r="B26" s="30"/>
      <c r="C26" s="30"/>
      <c r="D26" s="30"/>
      <c r="E26" s="30"/>
      <c r="F26" s="30"/>
    </row>
    <row r="27" spans="1:6" s="434" customFormat="1" ht="13.5" customHeight="1">
      <c r="A27" s="191"/>
      <c r="B27" s="424"/>
      <c r="C27" s="424"/>
      <c r="D27" s="424"/>
      <c r="E27" s="424"/>
      <c r="F27" s="424"/>
    </row>
    <row r="28" spans="1:6" s="434" customFormat="1" ht="13.5" customHeight="1">
      <c r="A28" s="191"/>
      <c r="B28" s="424"/>
      <c r="C28" s="424"/>
      <c r="D28" s="424"/>
      <c r="E28" s="424"/>
      <c r="F28" s="424"/>
    </row>
    <row r="29" spans="1:6" s="434" customFormat="1" ht="13.5" customHeight="1">
      <c r="A29" s="191"/>
      <c r="B29" s="424"/>
      <c r="C29" s="424"/>
      <c r="D29" s="424"/>
      <c r="E29" s="424"/>
      <c r="F29" s="424"/>
    </row>
    <row r="30" spans="1:6" s="434" customFormat="1" ht="13.5" customHeight="1">
      <c r="A30" s="191"/>
      <c r="B30" s="424"/>
      <c r="C30" s="424"/>
      <c r="D30" s="424"/>
      <c r="E30" s="424"/>
      <c r="F30" s="424"/>
    </row>
    <row r="31" spans="1:6" s="434" customFormat="1" ht="13.5" customHeight="1">
      <c r="A31" s="191"/>
      <c r="B31" s="424"/>
      <c r="C31" s="424"/>
      <c r="D31" s="424"/>
      <c r="E31" s="424"/>
      <c r="F31" s="424"/>
    </row>
    <row r="32" spans="1:6" s="434" customFormat="1" ht="13.5" customHeight="1">
      <c r="A32" s="191"/>
      <c r="B32" s="424"/>
      <c r="C32" s="424"/>
      <c r="D32" s="424"/>
      <c r="E32" s="424"/>
      <c r="F32" s="424"/>
    </row>
    <row r="33" spans="1:6" s="434" customFormat="1" ht="13.5" customHeight="1">
      <c r="A33" s="191"/>
      <c r="B33" s="424"/>
      <c r="C33" s="424"/>
      <c r="D33" s="424"/>
      <c r="E33" s="424"/>
      <c r="F33" s="424"/>
    </row>
    <row r="34" spans="1:6" s="434" customFormat="1" ht="13.5" customHeight="1">
      <c r="A34" s="191"/>
      <c r="B34" s="424"/>
      <c r="C34" s="424"/>
      <c r="D34" s="424"/>
      <c r="E34" s="424"/>
      <c r="F34" s="424"/>
    </row>
    <row r="35" spans="1:6" s="434" customFormat="1" ht="13.5" customHeight="1">
      <c r="A35" s="191"/>
      <c r="B35" s="424"/>
      <c r="C35" s="424"/>
      <c r="D35" s="424"/>
      <c r="E35" s="424"/>
      <c r="F35" s="424"/>
    </row>
    <row r="36" spans="1:6" s="434" customFormat="1" ht="13.5" customHeight="1">
      <c r="A36" s="191"/>
      <c r="B36" s="424"/>
      <c r="C36" s="424"/>
      <c r="D36" s="424"/>
      <c r="E36" s="424"/>
      <c r="F36" s="424"/>
    </row>
    <row r="37" spans="1:6" s="434" customFormat="1" ht="13.5" customHeight="1">
      <c r="A37" s="191"/>
      <c r="B37" s="424"/>
      <c r="C37" s="424"/>
      <c r="D37" s="424"/>
      <c r="E37" s="424"/>
      <c r="F37" s="424"/>
    </row>
    <row r="38" spans="1:6" s="434" customFormat="1" ht="13.5" customHeight="1">
      <c r="A38" s="191"/>
      <c r="B38" s="424"/>
      <c r="C38" s="424"/>
      <c r="D38" s="424"/>
      <c r="E38" s="424"/>
      <c r="F38" s="424"/>
    </row>
    <row r="39" spans="1:6" s="434" customFormat="1" ht="13.5" customHeight="1">
      <c r="A39" s="191"/>
      <c r="B39" s="424"/>
      <c r="C39" s="424"/>
      <c r="D39" s="424"/>
      <c r="E39" s="424"/>
      <c r="F39" s="424"/>
    </row>
    <row r="40" spans="1:6" s="434" customFormat="1" ht="13.5" customHeight="1">
      <c r="A40" s="191"/>
      <c r="B40" s="424"/>
      <c r="C40" s="424"/>
      <c r="D40" s="424"/>
      <c r="E40" s="424"/>
      <c r="F40" s="424"/>
    </row>
    <row r="41" spans="1:6" s="434" customFormat="1" ht="13.5" customHeight="1">
      <c r="A41" s="191"/>
      <c r="B41" s="424"/>
      <c r="C41" s="424"/>
      <c r="D41" s="424"/>
      <c r="E41" s="424"/>
      <c r="F41" s="424"/>
    </row>
    <row r="42" spans="1:6" s="434" customFormat="1" ht="13.5" customHeight="1">
      <c r="A42" s="191"/>
      <c r="B42" s="424"/>
      <c r="C42" s="424"/>
      <c r="D42" s="424"/>
      <c r="E42" s="424"/>
      <c r="F42" s="424"/>
    </row>
    <row r="43" spans="1:6" s="434" customFormat="1" ht="13.5" customHeight="1">
      <c r="A43" s="191"/>
      <c r="B43" s="424"/>
      <c r="C43" s="424"/>
      <c r="D43" s="424"/>
      <c r="E43" s="424"/>
      <c r="F43" s="424"/>
    </row>
    <row r="44" spans="1:6" s="434" customFormat="1" ht="13.5" customHeight="1">
      <c r="A44" s="191"/>
      <c r="B44" s="424"/>
      <c r="C44" s="424"/>
      <c r="D44" s="424"/>
      <c r="E44" s="424"/>
      <c r="F44" s="424"/>
    </row>
    <row r="45" spans="1:6" ht="15">
      <c r="A45" s="191"/>
      <c r="B45" s="685" t="s">
        <v>936</v>
      </c>
      <c r="C45" s="686"/>
      <c r="D45" s="686"/>
      <c r="E45" s="686"/>
      <c r="F45" s="686"/>
    </row>
    <row r="46" spans="1:6">
      <c r="A46" s="191"/>
      <c r="B46" s="687"/>
      <c r="C46" s="687"/>
      <c r="D46" s="687"/>
      <c r="E46" s="687"/>
      <c r="F46" s="687"/>
    </row>
    <row r="47" spans="1:6" ht="43.5" customHeight="1">
      <c r="A47" s="5" t="s">
        <v>251</v>
      </c>
      <c r="B47" s="528" t="s">
        <v>940</v>
      </c>
      <c r="C47" s="528"/>
      <c r="D47" s="528"/>
      <c r="E47" s="528"/>
      <c r="F47" s="528"/>
    </row>
    <row r="48" spans="1:6" ht="27" customHeight="1">
      <c r="A48" s="191"/>
      <c r="B48" s="528" t="s">
        <v>938</v>
      </c>
      <c r="C48" s="528"/>
      <c r="D48" s="528"/>
      <c r="E48" s="528"/>
      <c r="F48" s="528"/>
    </row>
    <row r="49" spans="1:6">
      <c r="A49" s="191"/>
      <c r="B49" s="528" t="s">
        <v>937</v>
      </c>
      <c r="C49" s="528"/>
      <c r="D49" s="528"/>
      <c r="E49" s="528"/>
      <c r="F49" s="528"/>
    </row>
    <row r="50" spans="1:6" ht="27" customHeight="1">
      <c r="A50" s="191"/>
      <c r="B50" s="528" t="s">
        <v>939</v>
      </c>
      <c r="C50" s="528"/>
      <c r="D50" s="528"/>
      <c r="E50" s="528"/>
      <c r="F50" s="528"/>
    </row>
    <row r="51" spans="1:6" ht="27" customHeight="1">
      <c r="A51" s="191"/>
      <c r="B51" s="528" t="s">
        <v>942</v>
      </c>
      <c r="C51" s="528"/>
      <c r="D51" s="528"/>
      <c r="E51" s="528"/>
      <c r="F51" s="528"/>
    </row>
    <row r="52" spans="1:6" ht="13.5" customHeight="1">
      <c r="A52" s="191"/>
      <c r="B52" s="468" t="s">
        <v>856</v>
      </c>
      <c r="C52" s="468"/>
      <c r="D52" s="468"/>
      <c r="E52" s="468"/>
      <c r="F52" s="468"/>
    </row>
    <row r="53" spans="1:6">
      <c r="A53" s="191"/>
      <c r="B53" s="200"/>
      <c r="C53" s="16"/>
      <c r="D53" s="16"/>
      <c r="E53" s="16"/>
      <c r="F53" s="16"/>
    </row>
    <row r="54" spans="1:6" s="434" customFormat="1">
      <c r="A54" s="191"/>
      <c r="B54" s="429"/>
      <c r="C54" s="422"/>
      <c r="D54" s="422"/>
      <c r="E54" s="422"/>
      <c r="F54" s="422"/>
    </row>
    <row r="55" spans="1:6" s="434" customFormat="1">
      <c r="A55" s="191"/>
      <c r="B55" s="429"/>
      <c r="C55" s="422"/>
      <c r="D55" s="422"/>
      <c r="E55" s="422"/>
      <c r="F55" s="422"/>
    </row>
    <row r="56" spans="1:6" ht="25.5">
      <c r="A56" s="191"/>
      <c r="B56" s="578"/>
      <c r="C56" s="457"/>
      <c r="D56" s="457"/>
      <c r="E56" s="290" t="s">
        <v>831</v>
      </c>
      <c r="F56" s="291" t="s">
        <v>832</v>
      </c>
    </row>
    <row r="57" spans="1:6" ht="27" customHeight="1">
      <c r="A57" s="5"/>
      <c r="B57" s="521" t="s">
        <v>941</v>
      </c>
      <c r="C57" s="520"/>
      <c r="D57" s="520"/>
      <c r="E57" s="292"/>
      <c r="F57" s="292" t="s">
        <v>1121</v>
      </c>
    </row>
    <row r="58" spans="1:6">
      <c r="A58" s="5"/>
      <c r="B58" s="456" t="s">
        <v>833</v>
      </c>
      <c r="C58" s="456"/>
      <c r="D58" s="456"/>
      <c r="E58" s="456"/>
      <c r="F58" s="456"/>
    </row>
    <row r="59" spans="1:6">
      <c r="A59" s="5"/>
      <c r="B59" s="16"/>
      <c r="C59" s="16"/>
      <c r="D59" s="16"/>
      <c r="E59" s="16"/>
      <c r="F59" s="16"/>
    </row>
    <row r="60" spans="1:6">
      <c r="A60" s="42" t="s">
        <v>1121</v>
      </c>
      <c r="B60" s="675" t="s">
        <v>114</v>
      </c>
      <c r="C60" s="675"/>
      <c r="D60" s="26"/>
    </row>
    <row r="61" spans="1:6">
      <c r="A61" s="42"/>
      <c r="B61" s="667" t="s">
        <v>115</v>
      </c>
      <c r="C61" s="667"/>
      <c r="D61" s="26"/>
    </row>
    <row r="62" spans="1:6">
      <c r="A62" s="42"/>
      <c r="B62" s="667" t="s">
        <v>116</v>
      </c>
      <c r="C62" s="667"/>
      <c r="D62" s="26"/>
    </row>
    <row r="63" spans="1:6"/>
    <row r="64" spans="1:6" ht="76.5">
      <c r="A64" s="5"/>
      <c r="B64" s="669"/>
      <c r="C64" s="670"/>
      <c r="D64" s="671"/>
      <c r="E64" s="185" t="s">
        <v>834</v>
      </c>
      <c r="F64" s="293" t="s">
        <v>835</v>
      </c>
    </row>
    <row r="65" spans="1:6">
      <c r="A65" s="5"/>
      <c r="B65" s="294" t="s">
        <v>271</v>
      </c>
      <c r="C65" s="295"/>
      <c r="D65" s="295"/>
      <c r="E65" s="296"/>
      <c r="F65" s="297"/>
    </row>
    <row r="66" spans="1:6">
      <c r="A66" s="5"/>
      <c r="B66" s="672" t="s">
        <v>272</v>
      </c>
      <c r="C66" s="673"/>
      <c r="D66" s="674"/>
      <c r="E66" s="298">
        <v>32710821.950000003</v>
      </c>
      <c r="F66" s="298">
        <v>433173.74</v>
      </c>
    </row>
    <row r="67" spans="1:6" ht="26.25" customHeight="1">
      <c r="A67" s="5"/>
      <c r="B67" s="676" t="s">
        <v>836</v>
      </c>
      <c r="C67" s="677"/>
      <c r="D67" s="678"/>
      <c r="E67" s="298">
        <v>27498167.290000014</v>
      </c>
      <c r="F67" s="298">
        <v>2982938.2200000011</v>
      </c>
    </row>
    <row r="68" spans="1:6" ht="40.5" customHeight="1">
      <c r="A68" s="5"/>
      <c r="B68" s="658" t="s">
        <v>837</v>
      </c>
      <c r="C68" s="659"/>
      <c r="D68" s="660"/>
      <c r="E68" s="298">
        <v>19112102.160000112</v>
      </c>
      <c r="F68" s="298">
        <v>11288916.449999994</v>
      </c>
    </row>
    <row r="69" spans="1:6" ht="27.75" customHeight="1">
      <c r="A69" s="5"/>
      <c r="B69" s="676" t="s">
        <v>838</v>
      </c>
      <c r="C69" s="677"/>
      <c r="D69" s="678"/>
      <c r="E69" s="298">
        <v>1203632.8600000001</v>
      </c>
      <c r="F69" s="298">
        <v>1581220.5400000003</v>
      </c>
    </row>
    <row r="70" spans="1:6">
      <c r="A70" s="5"/>
      <c r="B70" s="650" t="s">
        <v>353</v>
      </c>
      <c r="C70" s="651"/>
      <c r="D70" s="652"/>
      <c r="E70" s="299">
        <f>SUM(E66:E69)</f>
        <v>80524724.260000125</v>
      </c>
      <c r="F70" s="299">
        <f>SUM(F66:F69)</f>
        <v>16286248.949999996</v>
      </c>
    </row>
    <row r="71" spans="1:6">
      <c r="A71" s="5"/>
      <c r="B71" s="294" t="s">
        <v>354</v>
      </c>
      <c r="C71" s="295"/>
      <c r="D71" s="295"/>
      <c r="E71" s="296"/>
      <c r="F71" s="297"/>
    </row>
    <row r="72" spans="1:6">
      <c r="A72" s="5"/>
      <c r="B72" s="676" t="s">
        <v>355</v>
      </c>
      <c r="C72" s="677"/>
      <c r="D72" s="678"/>
      <c r="E72" s="300">
        <v>63928305.290000036</v>
      </c>
      <c r="F72" s="300">
        <v>26266432.70999999</v>
      </c>
    </row>
    <row r="73" spans="1:6">
      <c r="A73" s="5"/>
      <c r="B73" s="676" t="s">
        <v>559</v>
      </c>
      <c r="C73" s="677"/>
      <c r="D73" s="678"/>
      <c r="E73" s="300">
        <v>1373773.29</v>
      </c>
      <c r="F73" s="248"/>
    </row>
    <row r="74" spans="1:6" ht="25.5" customHeight="1">
      <c r="A74" s="5"/>
      <c r="B74" s="676" t="s">
        <v>314</v>
      </c>
      <c r="C74" s="677"/>
      <c r="D74" s="678"/>
      <c r="E74" s="300">
        <v>3645947.94</v>
      </c>
      <c r="F74" s="301">
        <v>7738292.1899999827</v>
      </c>
    </row>
    <row r="75" spans="1:6">
      <c r="A75" s="5"/>
      <c r="B75" s="650" t="s">
        <v>356</v>
      </c>
      <c r="C75" s="651"/>
      <c r="D75" s="652"/>
      <c r="E75" s="299">
        <f>SUM(E72:E74)</f>
        <v>68948026.520000041</v>
      </c>
      <c r="F75" s="299">
        <f>SUM(F72,F74)</f>
        <v>34004724.899999976</v>
      </c>
    </row>
    <row r="76" spans="1:6">
      <c r="A76" s="5"/>
      <c r="B76" s="650" t="s">
        <v>357</v>
      </c>
      <c r="C76" s="651"/>
      <c r="D76" s="652"/>
      <c r="E76" s="300">
        <v>3672794.8400000008</v>
      </c>
      <c r="F76" s="300">
        <v>5377276.1599999992</v>
      </c>
    </row>
    <row r="77" spans="1:6" ht="42.75" customHeight="1">
      <c r="A77" s="5"/>
      <c r="B77" s="458" t="s">
        <v>839</v>
      </c>
      <c r="C77" s="459"/>
      <c r="D77" s="460"/>
      <c r="E77" s="300"/>
      <c r="F77" s="300"/>
    </row>
    <row r="78" spans="1:6">
      <c r="A78" s="5"/>
      <c r="B78" s="650" t="s">
        <v>358</v>
      </c>
      <c r="C78" s="651"/>
      <c r="D78" s="652"/>
      <c r="E78" s="300">
        <v>2452984.9699999993</v>
      </c>
      <c r="F78" s="300">
        <v>4504212.5300000012</v>
      </c>
    </row>
    <row r="79" spans="1:6"/>
    <row r="80" spans="1:6" s="434" customFormat="1">
      <c r="A80" s="431"/>
    </row>
    <row r="81" spans="1:6" s="434" customFormat="1">
      <c r="A81" s="431"/>
    </row>
    <row r="82" spans="1:6" s="434" customFormat="1">
      <c r="A82" s="431"/>
    </row>
    <row r="83" spans="1:6" s="434" customFormat="1">
      <c r="A83" s="431"/>
    </row>
    <row r="84" spans="1:6" s="434" customFormat="1">
      <c r="A84" s="431"/>
    </row>
    <row r="85" spans="1:6" s="434" customFormat="1">
      <c r="A85" s="431"/>
    </row>
    <row r="86" spans="1:6" s="434" customFormat="1">
      <c r="A86" s="431"/>
    </row>
    <row r="87" spans="1:6" s="434" customFormat="1">
      <c r="A87" s="431"/>
    </row>
    <row r="88" spans="1:6" s="434" customFormat="1">
      <c r="A88" s="431"/>
    </row>
    <row r="89" spans="1:6" s="434" customFormat="1">
      <c r="A89" s="431"/>
    </row>
    <row r="90" spans="1:6" s="434" customFormat="1">
      <c r="A90" s="431"/>
    </row>
    <row r="91" spans="1:6" s="434" customFormat="1">
      <c r="A91" s="431"/>
    </row>
    <row r="92" spans="1:6" s="434" customFormat="1">
      <c r="A92" s="431"/>
    </row>
    <row r="93" spans="1:6" s="434" customFormat="1">
      <c r="A93" s="431"/>
    </row>
    <row r="94" spans="1:6" s="434" customFormat="1">
      <c r="A94" s="431"/>
    </row>
    <row r="95" spans="1:6" s="434" customFormat="1">
      <c r="A95" s="431"/>
    </row>
    <row r="96" spans="1:6" ht="28.5" customHeight="1">
      <c r="A96" s="5" t="s">
        <v>252</v>
      </c>
      <c r="B96" s="569" t="s">
        <v>840</v>
      </c>
      <c r="C96" s="456"/>
      <c r="D96" s="456"/>
      <c r="E96" s="456"/>
      <c r="F96" s="456"/>
    </row>
    <row r="97" spans="1:6" ht="31.5" customHeight="1">
      <c r="A97" s="5"/>
      <c r="B97" s="569" t="s">
        <v>1109</v>
      </c>
      <c r="C97" s="569"/>
      <c r="D97" s="569"/>
      <c r="E97" s="569"/>
      <c r="F97" s="569"/>
    </row>
    <row r="98" spans="1:6" ht="15" customHeight="1">
      <c r="A98" s="5"/>
      <c r="B98" s="657" t="s">
        <v>841</v>
      </c>
      <c r="C98" s="569"/>
      <c r="D98" s="569"/>
      <c r="E98" s="569"/>
      <c r="F98" s="569"/>
    </row>
    <row r="99" spans="1:6" ht="30" customHeight="1">
      <c r="A99" s="5"/>
      <c r="B99" s="456" t="s">
        <v>943</v>
      </c>
      <c r="C99" s="456"/>
      <c r="D99" s="456"/>
      <c r="E99" s="456"/>
      <c r="F99" s="456"/>
    </row>
    <row r="100" spans="1:6" ht="15" customHeight="1">
      <c r="A100" s="5"/>
      <c r="B100" s="468" t="s">
        <v>842</v>
      </c>
      <c r="C100" s="468"/>
      <c r="D100" s="468"/>
      <c r="E100" s="468"/>
      <c r="F100" s="468"/>
    </row>
    <row r="101" spans="1:6" ht="14.25" customHeight="1">
      <c r="A101" s="5"/>
      <c r="B101" s="259"/>
      <c r="C101" s="16"/>
      <c r="D101" s="16"/>
      <c r="E101" s="16"/>
      <c r="F101" s="16"/>
    </row>
    <row r="102" spans="1:6" ht="36">
      <c r="A102" s="5"/>
      <c r="B102" s="302"/>
      <c r="C102" s="303"/>
      <c r="D102" s="67" t="s">
        <v>843</v>
      </c>
      <c r="E102" s="107" t="s">
        <v>844</v>
      </c>
      <c r="F102" s="107" t="s">
        <v>362</v>
      </c>
    </row>
    <row r="103" spans="1:6" ht="36">
      <c r="A103" s="191"/>
      <c r="B103" s="304" t="s">
        <v>666</v>
      </c>
      <c r="C103" s="305" t="s">
        <v>847</v>
      </c>
      <c r="D103" s="306">
        <v>3369</v>
      </c>
      <c r="E103" s="306">
        <v>16579</v>
      </c>
      <c r="F103" s="306">
        <v>1188</v>
      </c>
    </row>
    <row r="104" spans="1:6" ht="24.75" customHeight="1">
      <c r="A104" s="5"/>
      <c r="B104" s="304" t="s">
        <v>667</v>
      </c>
      <c r="C104" s="305" t="s">
        <v>315</v>
      </c>
      <c r="D104" s="306">
        <v>2580</v>
      </c>
      <c r="E104" s="306">
        <v>11443</v>
      </c>
      <c r="F104" s="306">
        <v>579</v>
      </c>
    </row>
    <row r="105" spans="1:6" ht="24">
      <c r="A105" s="5"/>
      <c r="B105" s="304" t="s">
        <v>668</v>
      </c>
      <c r="C105" s="305" t="s">
        <v>360</v>
      </c>
      <c r="D105" s="306">
        <v>1876</v>
      </c>
      <c r="E105" s="306">
        <v>9394</v>
      </c>
      <c r="F105" s="306">
        <v>517</v>
      </c>
    </row>
    <row r="106" spans="1:6" ht="24">
      <c r="A106" s="5"/>
      <c r="B106" s="304" t="s">
        <v>669</v>
      </c>
      <c r="C106" s="305" t="s">
        <v>316</v>
      </c>
      <c r="D106" s="306">
        <v>1857</v>
      </c>
      <c r="E106" s="306">
        <v>9207</v>
      </c>
      <c r="F106" s="306">
        <v>450</v>
      </c>
    </row>
    <row r="107" spans="1:6" ht="24">
      <c r="A107" s="5"/>
      <c r="B107" s="304" t="s">
        <v>670</v>
      </c>
      <c r="C107" s="305" t="s">
        <v>169</v>
      </c>
      <c r="D107" s="306">
        <v>1727</v>
      </c>
      <c r="E107" s="306">
        <v>8237</v>
      </c>
      <c r="F107" s="306">
        <v>318</v>
      </c>
    </row>
    <row r="108" spans="1:6" ht="24">
      <c r="A108" s="5"/>
      <c r="B108" s="304" t="s">
        <v>671</v>
      </c>
      <c r="C108" s="305" t="s">
        <v>170</v>
      </c>
      <c r="D108" s="306">
        <v>1686</v>
      </c>
      <c r="E108" s="306">
        <v>8245</v>
      </c>
      <c r="F108" s="306">
        <v>383</v>
      </c>
    </row>
    <row r="109" spans="1:6" ht="24">
      <c r="A109" s="5"/>
      <c r="B109" s="304" t="s">
        <v>672</v>
      </c>
      <c r="C109" s="305" t="s">
        <v>171</v>
      </c>
      <c r="D109" s="306">
        <v>166</v>
      </c>
      <c r="E109" s="306">
        <v>772</v>
      </c>
      <c r="F109" s="306">
        <v>6</v>
      </c>
    </row>
    <row r="110" spans="1:6" ht="36">
      <c r="A110" s="5"/>
      <c r="B110" s="304" t="s">
        <v>673</v>
      </c>
      <c r="C110" s="305" t="s">
        <v>364</v>
      </c>
      <c r="D110" s="306">
        <v>198</v>
      </c>
      <c r="E110" s="306">
        <v>1540</v>
      </c>
      <c r="F110" s="306">
        <v>33</v>
      </c>
    </row>
    <row r="111" spans="1:6" ht="72">
      <c r="A111" s="5"/>
      <c r="B111" s="304" t="s">
        <v>845</v>
      </c>
      <c r="C111" s="305" t="s">
        <v>848</v>
      </c>
      <c r="D111" s="307">
        <v>0.64489897490625048</v>
      </c>
      <c r="E111" s="307">
        <v>0.65276190043253945</v>
      </c>
      <c r="F111" s="307">
        <v>0.35883878758244742</v>
      </c>
    </row>
    <row r="112" spans="1:6" ht="48">
      <c r="A112" s="5"/>
      <c r="B112" s="304" t="s">
        <v>846</v>
      </c>
      <c r="C112" s="305" t="s">
        <v>849</v>
      </c>
      <c r="D112" s="308">
        <v>14070.521007000534</v>
      </c>
      <c r="E112" s="308">
        <v>14273.609719778326</v>
      </c>
      <c r="F112" s="308">
        <v>6298.532666666666</v>
      </c>
    </row>
    <row r="113" spans="1:6" ht="24">
      <c r="A113" s="5"/>
      <c r="B113" s="309" t="s">
        <v>850</v>
      </c>
      <c r="C113" s="310" t="s">
        <v>172</v>
      </c>
      <c r="D113" s="308">
        <v>10747.740011580787</v>
      </c>
      <c r="E113" s="308">
        <v>9590.4080951802425</v>
      </c>
      <c r="F113" s="308">
        <v>3049.2880503144652</v>
      </c>
    </row>
    <row r="114" spans="1:6" ht="36.75" customHeight="1">
      <c r="A114" s="5"/>
      <c r="B114" s="304" t="s">
        <v>851</v>
      </c>
      <c r="C114" s="305" t="s">
        <v>581</v>
      </c>
      <c r="D114" s="308">
        <v>3741.3348754448398</v>
      </c>
      <c r="E114" s="308">
        <v>5406.6374833232276</v>
      </c>
      <c r="F114" s="308">
        <v>4695.3040469973885</v>
      </c>
    </row>
    <row r="115" spans="1:6" ht="48">
      <c r="A115" s="5"/>
      <c r="B115" s="304" t="s">
        <v>852</v>
      </c>
      <c r="C115" s="305" t="s">
        <v>173</v>
      </c>
      <c r="D115" s="308">
        <v>3435.217674970344</v>
      </c>
      <c r="E115" s="308">
        <v>4644.6984839296547</v>
      </c>
      <c r="F115" s="308">
        <v>4573.1305483028718</v>
      </c>
    </row>
    <row r="116" spans="1:6"/>
    <row r="117" spans="1:6" s="434" customFormat="1">
      <c r="A117" s="431"/>
    </row>
    <row r="118" spans="1:6" s="434" customFormat="1">
      <c r="A118" s="431"/>
    </row>
    <row r="119" spans="1:6" s="434" customFormat="1">
      <c r="A119" s="431"/>
    </row>
    <row r="120" spans="1:6" s="434" customFormat="1">
      <c r="A120" s="431"/>
    </row>
    <row r="121" spans="1:6" s="434" customFormat="1">
      <c r="A121" s="431"/>
    </row>
    <row r="122" spans="1:6" s="434" customFormat="1">
      <c r="A122" s="431"/>
    </row>
    <row r="123" spans="1:6" s="434" customFormat="1">
      <c r="A123" s="431"/>
    </row>
    <row r="124" spans="1:6" s="434" customFormat="1">
      <c r="A124" s="431"/>
    </row>
    <row r="125" spans="1:6" s="434" customFormat="1">
      <c r="A125" s="431"/>
    </row>
    <row r="126" spans="1:6" s="434" customFormat="1">
      <c r="A126" s="431"/>
    </row>
    <row r="127" spans="1:6" s="434" customFormat="1">
      <c r="A127" s="431"/>
    </row>
    <row r="128" spans="1:6" s="434" customFormat="1">
      <c r="A128" s="431"/>
    </row>
    <row r="129" spans="1:6" s="434" customFormat="1">
      <c r="A129" s="431"/>
    </row>
    <row r="130" spans="1:6" s="434" customFormat="1">
      <c r="A130" s="431"/>
    </row>
    <row r="131" spans="1:6" s="434" customFormat="1">
      <c r="A131" s="431"/>
    </row>
    <row r="132" spans="1:6" s="434" customFormat="1">
      <c r="A132" s="431"/>
    </row>
    <row r="133" spans="1:6" s="434" customFormat="1">
      <c r="A133" s="431"/>
    </row>
    <row r="134" spans="1:6" s="434" customFormat="1">
      <c r="A134" s="431"/>
    </row>
    <row r="135" spans="1:6" ht="42.75" customHeight="1">
      <c r="A135" s="5" t="s">
        <v>363</v>
      </c>
      <c r="B135" s="546" t="s">
        <v>853</v>
      </c>
      <c r="C135" s="457"/>
      <c r="D135" s="457"/>
      <c r="E135" s="457"/>
      <c r="F135" s="457"/>
    </row>
    <row r="136" spans="1:6" ht="13.5" customHeight="1">
      <c r="A136" s="5"/>
      <c r="B136" s="457" t="s">
        <v>854</v>
      </c>
      <c r="C136" s="546"/>
      <c r="D136" s="546"/>
      <c r="E136" s="546"/>
      <c r="F136" s="546"/>
    </row>
    <row r="137" spans="1:6" s="8" customFormat="1" ht="24.75" customHeight="1">
      <c r="A137" s="191"/>
      <c r="B137" s="457" t="s">
        <v>855</v>
      </c>
      <c r="C137" s="546"/>
      <c r="D137" s="546"/>
      <c r="E137" s="546"/>
      <c r="F137" s="546"/>
    </row>
    <row r="138" spans="1:6" s="8" customFormat="1" ht="23.25" customHeight="1">
      <c r="A138" s="191"/>
      <c r="B138" s="661" t="s">
        <v>856</v>
      </c>
      <c r="C138" s="634"/>
      <c r="D138" s="634"/>
      <c r="E138" s="634"/>
      <c r="F138" s="634"/>
    </row>
    <row r="139" spans="1:6" ht="36">
      <c r="A139" s="5"/>
      <c r="B139" s="302"/>
      <c r="C139" s="303"/>
      <c r="D139" s="107" t="s">
        <v>359</v>
      </c>
      <c r="E139" s="107" t="s">
        <v>361</v>
      </c>
      <c r="F139" s="107" t="s">
        <v>362</v>
      </c>
    </row>
    <row r="140" spans="1:6" ht="49.5" customHeight="1">
      <c r="A140" s="5"/>
      <c r="B140" s="311" t="s">
        <v>857</v>
      </c>
      <c r="C140" s="305" t="s">
        <v>174</v>
      </c>
      <c r="D140" s="306">
        <v>471</v>
      </c>
      <c r="E140" s="306">
        <v>1810</v>
      </c>
      <c r="F140" s="306">
        <v>8</v>
      </c>
    </row>
    <row r="141" spans="1:6" ht="36">
      <c r="A141" s="5"/>
      <c r="B141" s="311" t="s">
        <v>858</v>
      </c>
      <c r="C141" s="305" t="s">
        <v>292</v>
      </c>
      <c r="D141" s="312">
        <v>5461.0915286624222</v>
      </c>
      <c r="E141" s="312">
        <v>5674.5526408839796</v>
      </c>
      <c r="F141" s="312">
        <v>5147.25</v>
      </c>
    </row>
    <row r="142" spans="1:6" ht="36">
      <c r="A142" s="5"/>
      <c r="B142" s="311" t="s">
        <v>859</v>
      </c>
      <c r="C142" s="305" t="s">
        <v>293</v>
      </c>
      <c r="D142" s="306">
        <v>54</v>
      </c>
      <c r="E142" s="306">
        <v>237</v>
      </c>
      <c r="F142" s="306">
        <v>6</v>
      </c>
    </row>
    <row r="143" spans="1:6" ht="36">
      <c r="A143" s="5"/>
      <c r="B143" s="311" t="s">
        <v>860</v>
      </c>
      <c r="C143" s="305" t="s">
        <v>294</v>
      </c>
      <c r="D143" s="312">
        <v>17439.066111111111</v>
      </c>
      <c r="E143" s="312">
        <v>18811.084261603377</v>
      </c>
      <c r="F143" s="312">
        <v>7664.2599999999993</v>
      </c>
    </row>
    <row r="144" spans="1:6">
      <c r="A144" s="3"/>
    </row>
    <row r="145" spans="1:6" s="210" customFormat="1" ht="27" customHeight="1">
      <c r="A145" s="14"/>
      <c r="B145" s="313"/>
      <c r="C145" s="662" t="s">
        <v>861</v>
      </c>
      <c r="D145" s="663"/>
      <c r="E145" s="663"/>
      <c r="F145" s="663"/>
    </row>
    <row r="146" spans="1:6" s="210" customFormat="1" ht="14.25" customHeight="1">
      <c r="A146" s="14"/>
      <c r="B146" s="313"/>
      <c r="C146" s="314" t="s">
        <v>862</v>
      </c>
      <c r="D146" s="315"/>
      <c r="E146" s="315"/>
      <c r="F146" s="315"/>
    </row>
    <row r="147" spans="1:6" s="210" customFormat="1" ht="29.25" customHeight="1">
      <c r="A147" s="14"/>
      <c r="B147" s="313"/>
      <c r="C147" s="681" t="s">
        <v>863</v>
      </c>
      <c r="D147" s="681"/>
      <c r="E147" s="681"/>
      <c r="F147" s="681"/>
    </row>
    <row r="148" spans="1:6" s="210" customFormat="1" ht="14.25" customHeight="1">
      <c r="A148" s="14"/>
      <c r="B148" s="313"/>
      <c r="C148" s="680" t="s">
        <v>864</v>
      </c>
      <c r="D148" s="681"/>
      <c r="E148" s="681"/>
      <c r="F148" s="681"/>
    </row>
    <row r="149" spans="1:6" s="210" customFormat="1" ht="14.25" customHeight="1">
      <c r="A149" s="14"/>
      <c r="B149" s="313"/>
      <c r="C149" s="680" t="s">
        <v>865</v>
      </c>
      <c r="D149" s="681"/>
      <c r="E149" s="681"/>
      <c r="F149" s="681"/>
    </row>
    <row r="150" spans="1:6" s="210" customFormat="1" ht="14.25" customHeight="1">
      <c r="A150" s="14"/>
      <c r="B150" s="313"/>
      <c r="C150" s="680" t="s">
        <v>562</v>
      </c>
      <c r="D150" s="680"/>
      <c r="E150" s="680"/>
      <c r="F150" s="680"/>
    </row>
    <row r="151" spans="1:6" s="210" customFormat="1" ht="14.25" customHeight="1">
      <c r="A151" s="14"/>
      <c r="B151" s="313"/>
      <c r="C151" s="680" t="s">
        <v>866</v>
      </c>
      <c r="D151" s="681"/>
      <c r="E151" s="681"/>
      <c r="F151" s="681"/>
    </row>
    <row r="152" spans="1:6" s="210" customFormat="1" ht="14.25" customHeight="1">
      <c r="A152" s="14"/>
      <c r="B152" s="313"/>
      <c r="C152" s="680" t="s">
        <v>867</v>
      </c>
      <c r="D152" s="680"/>
      <c r="E152" s="680"/>
      <c r="F152" s="680"/>
    </row>
    <row r="153" spans="1:6" s="210" customFormat="1" ht="14.25" customHeight="1">
      <c r="A153" s="14"/>
      <c r="B153" s="313"/>
      <c r="C153" s="680" t="s">
        <v>868</v>
      </c>
      <c r="D153" s="680"/>
      <c r="E153" s="680"/>
      <c r="F153" s="680"/>
    </row>
    <row r="154" spans="1:6" s="210" customFormat="1" ht="27.75" customHeight="1">
      <c r="A154" s="14"/>
      <c r="B154" s="313"/>
      <c r="C154" s="680" t="s">
        <v>869</v>
      </c>
      <c r="D154" s="680"/>
      <c r="E154" s="680"/>
      <c r="F154" s="680"/>
    </row>
    <row r="155" spans="1:6" s="210" customFormat="1">
      <c r="A155" s="14"/>
      <c r="B155" s="313"/>
      <c r="C155" s="568" t="s">
        <v>870</v>
      </c>
      <c r="D155" s="568"/>
      <c r="E155" s="568"/>
      <c r="F155" s="568"/>
    </row>
    <row r="156" spans="1:6" s="210" customFormat="1">
      <c r="A156" s="152"/>
      <c r="B156" s="235"/>
      <c r="C156" s="235"/>
      <c r="D156" s="235"/>
      <c r="E156" s="235"/>
      <c r="F156" s="235"/>
    </row>
    <row r="157" spans="1:6" ht="53.25" customHeight="1">
      <c r="A157" s="14" t="s">
        <v>253</v>
      </c>
      <c r="B157" s="655" t="s">
        <v>871</v>
      </c>
      <c r="C157" s="656"/>
      <c r="D157" s="656"/>
      <c r="E157" s="656"/>
      <c r="F157" s="417">
        <v>2549</v>
      </c>
    </row>
    <row r="158" spans="1:6" s="24" customFormat="1" ht="66" customHeight="1">
      <c r="A158" s="316"/>
      <c r="B158" s="653"/>
      <c r="C158" s="653"/>
      <c r="D158" s="653"/>
      <c r="E158" s="653"/>
      <c r="F158" s="654"/>
    </row>
    <row r="159" spans="1:6" s="421" customFormat="1" ht="66" customHeight="1">
      <c r="A159" s="316"/>
      <c r="B159" s="433"/>
      <c r="C159" s="433"/>
      <c r="D159" s="433"/>
      <c r="E159" s="433"/>
      <c r="F159" s="433"/>
    </row>
    <row r="160" spans="1:6" s="421" customFormat="1" ht="66" customHeight="1">
      <c r="A160" s="316"/>
      <c r="B160" s="433"/>
      <c r="C160" s="433"/>
      <c r="D160" s="433"/>
      <c r="E160" s="433"/>
      <c r="F160" s="433"/>
    </row>
    <row r="161" spans="1:6" s="421" customFormat="1" ht="66" customHeight="1">
      <c r="A161" s="316"/>
      <c r="B161" s="433"/>
      <c r="C161" s="433"/>
      <c r="D161" s="433"/>
      <c r="E161" s="433"/>
      <c r="F161" s="433"/>
    </row>
    <row r="162" spans="1:6" s="421" customFormat="1" ht="31.5" customHeight="1">
      <c r="A162" s="316"/>
      <c r="B162" s="433"/>
      <c r="C162" s="433"/>
      <c r="D162" s="433"/>
      <c r="E162" s="433"/>
      <c r="F162" s="433"/>
    </row>
    <row r="163" spans="1:6" s="24" customFormat="1" ht="28.5" customHeight="1">
      <c r="A163" s="688" t="s">
        <v>944</v>
      </c>
      <c r="B163" s="688"/>
      <c r="C163" s="688"/>
      <c r="D163" s="688"/>
      <c r="E163" s="688"/>
      <c r="F163" s="688"/>
    </row>
    <row r="164" spans="1:6" s="24" customFormat="1" ht="32.25" customHeight="1">
      <c r="A164" s="689" t="s">
        <v>945</v>
      </c>
      <c r="B164" s="689"/>
      <c r="C164" s="689"/>
      <c r="D164" s="689"/>
      <c r="E164" s="689"/>
      <c r="F164" s="689"/>
    </row>
    <row r="165" spans="1:6" s="24" customFormat="1" ht="47.25" customHeight="1">
      <c r="A165" s="689" t="s">
        <v>946</v>
      </c>
      <c r="B165" s="688"/>
      <c r="C165" s="688"/>
      <c r="D165" s="688"/>
      <c r="E165" s="688"/>
      <c r="F165" s="688"/>
    </row>
    <row r="166" spans="1:6" s="24" customFormat="1" ht="66" customHeight="1">
      <c r="A166" s="649"/>
      <c r="B166" s="665" t="s">
        <v>625</v>
      </c>
      <c r="C166" s="665"/>
      <c r="D166" s="665" t="s">
        <v>872</v>
      </c>
      <c r="E166" s="665" t="s">
        <v>873</v>
      </c>
      <c r="F166" s="665" t="s">
        <v>626</v>
      </c>
    </row>
    <row r="167" spans="1:6" s="24" customFormat="1" ht="80.25" customHeight="1">
      <c r="A167" s="649"/>
      <c r="B167" s="665"/>
      <c r="C167" s="665"/>
      <c r="D167" s="665"/>
      <c r="E167" s="665"/>
      <c r="F167" s="665"/>
    </row>
    <row r="168" spans="1:6" s="24" customFormat="1" ht="66" customHeight="1">
      <c r="A168" s="316"/>
      <c r="B168" s="443" t="s">
        <v>666</v>
      </c>
      <c r="C168" s="318" t="s">
        <v>874</v>
      </c>
      <c r="D168" s="319">
        <v>1154</v>
      </c>
      <c r="E168" s="320">
        <v>0.45272655943507256</v>
      </c>
      <c r="F168" s="321">
        <v>24025.91074523397</v>
      </c>
    </row>
    <row r="169" spans="1:6" s="24" customFormat="1" ht="56.25" customHeight="1">
      <c r="A169" s="316"/>
      <c r="B169" s="317" t="s">
        <v>667</v>
      </c>
      <c r="C169" s="322" t="s">
        <v>875</v>
      </c>
      <c r="D169" s="323">
        <v>1141</v>
      </c>
      <c r="E169" s="324">
        <v>0.44762652020400157</v>
      </c>
      <c r="F169" s="325">
        <v>19478.115687992988</v>
      </c>
    </row>
    <row r="170" spans="1:6" s="24" customFormat="1" ht="33" customHeight="1">
      <c r="A170" s="316"/>
      <c r="B170" s="317" t="s">
        <v>668</v>
      </c>
      <c r="C170" s="326" t="s">
        <v>876</v>
      </c>
      <c r="D170" s="323"/>
      <c r="E170" s="324"/>
      <c r="F170" s="325"/>
    </row>
    <row r="171" spans="1:6" s="24" customFormat="1" ht="35.25" customHeight="1">
      <c r="A171" s="316"/>
      <c r="B171" s="317" t="s">
        <v>669</v>
      </c>
      <c r="C171" s="326" t="s">
        <v>877</v>
      </c>
      <c r="D171" s="323"/>
      <c r="E171" s="324"/>
      <c r="F171" s="325"/>
    </row>
    <row r="172" spans="1:6" s="24" customFormat="1" ht="36.75" customHeight="1">
      <c r="A172" s="316"/>
      <c r="B172" s="317" t="s">
        <v>670</v>
      </c>
      <c r="C172" s="326" t="s">
        <v>878</v>
      </c>
      <c r="D172" s="323">
        <v>171</v>
      </c>
      <c r="E172" s="324">
        <v>6.7085131424087882E-2</v>
      </c>
      <c r="F172" s="325">
        <v>32171.760233918129</v>
      </c>
    </row>
    <row r="173" spans="1:6">
      <c r="A173" s="5"/>
      <c r="B173" s="23"/>
      <c r="C173" s="23"/>
      <c r="D173" s="23"/>
      <c r="E173" s="23"/>
    </row>
    <row r="174" spans="1:6" ht="18.75" customHeight="1">
      <c r="B174" s="664" t="s">
        <v>879</v>
      </c>
      <c r="C174" s="456"/>
      <c r="D174" s="456"/>
      <c r="E174" s="456"/>
      <c r="F174" s="456"/>
    </row>
    <row r="175" spans="1:6" ht="15" customHeight="1">
      <c r="B175" s="327"/>
      <c r="C175" s="569" t="s">
        <v>880</v>
      </c>
      <c r="D175" s="456"/>
      <c r="E175" s="456"/>
      <c r="F175" s="456"/>
    </row>
    <row r="176" spans="1:6" ht="12" customHeight="1">
      <c r="B176" s="327"/>
      <c r="C176" s="16"/>
      <c r="D176" s="16"/>
      <c r="E176" s="16"/>
      <c r="F176" s="16"/>
    </row>
    <row r="177" spans="1:6" ht="26.25" customHeight="1">
      <c r="A177" s="5" t="s">
        <v>254</v>
      </c>
      <c r="B177" s="456" t="s">
        <v>86</v>
      </c>
      <c r="C177" s="456"/>
      <c r="D177" s="456"/>
      <c r="E177" s="456"/>
      <c r="F177" s="456"/>
    </row>
    <row r="178" spans="1:6" ht="14.25" customHeight="1">
      <c r="A178" s="5"/>
      <c r="B178" s="16"/>
      <c r="C178" s="16"/>
      <c r="D178" s="16"/>
      <c r="E178" s="16"/>
      <c r="F178" s="16"/>
    </row>
    <row r="179" spans="1:6">
      <c r="A179" s="42"/>
      <c r="B179" s="667" t="s">
        <v>295</v>
      </c>
      <c r="C179" s="667"/>
      <c r="D179" s="667"/>
      <c r="E179" s="26"/>
    </row>
    <row r="180" spans="1:6">
      <c r="A180" s="42" t="s">
        <v>1121</v>
      </c>
      <c r="B180" s="667" t="s">
        <v>296</v>
      </c>
      <c r="C180" s="667"/>
      <c r="D180" s="667"/>
      <c r="E180" s="26"/>
    </row>
    <row r="181" spans="1:6">
      <c r="A181" s="42"/>
      <c r="B181" s="667" t="s">
        <v>297</v>
      </c>
      <c r="C181" s="667"/>
      <c r="D181" s="667"/>
      <c r="E181" s="26"/>
    </row>
    <row r="182" spans="1:6"/>
    <row r="183" spans="1:6" ht="40.5" customHeight="1">
      <c r="A183" s="5"/>
      <c r="B183" s="470" t="s">
        <v>881</v>
      </c>
      <c r="C183" s="520"/>
      <c r="D183" s="520"/>
      <c r="E183" s="610"/>
      <c r="F183" s="328">
        <v>123</v>
      </c>
    </row>
    <row r="184" spans="1:6">
      <c r="B184" s="16"/>
      <c r="C184" s="270"/>
      <c r="D184" s="16"/>
      <c r="E184" s="16"/>
      <c r="F184" s="12"/>
    </row>
    <row r="185" spans="1:6" ht="25.5" customHeight="1">
      <c r="A185" s="5"/>
      <c r="B185" s="470" t="s">
        <v>882</v>
      </c>
      <c r="C185" s="520"/>
      <c r="D185" s="520"/>
      <c r="E185" s="610"/>
      <c r="F185" s="329">
        <v>4945.638455284552</v>
      </c>
    </row>
    <row r="186" spans="1:6">
      <c r="F186" s="330"/>
    </row>
    <row r="187" spans="1:6" ht="26.25" customHeight="1">
      <c r="A187" s="5"/>
      <c r="B187" s="470" t="s">
        <v>883</v>
      </c>
      <c r="C187" s="520"/>
      <c r="D187" s="520"/>
      <c r="E187" s="610"/>
      <c r="F187" s="329">
        <v>608313.52999999991</v>
      </c>
    </row>
    <row r="188" spans="1:6" ht="26.25" customHeight="1">
      <c r="A188" s="5"/>
      <c r="B188" s="7"/>
      <c r="C188" s="7"/>
      <c r="D188" s="7"/>
      <c r="E188" s="7"/>
      <c r="F188" s="281"/>
    </row>
    <row r="189" spans="1:6" ht="12.75" customHeight="1">
      <c r="A189" s="5" t="s">
        <v>255</v>
      </c>
      <c r="B189" s="456" t="s">
        <v>570</v>
      </c>
      <c r="C189" s="456"/>
      <c r="D189" s="456"/>
      <c r="E189" s="456"/>
      <c r="F189" s="456"/>
    </row>
    <row r="190" spans="1:6" ht="12.75" customHeight="1">
      <c r="A190" s="5"/>
      <c r="B190" s="16"/>
      <c r="C190" s="16"/>
      <c r="D190" s="16"/>
      <c r="E190" s="16"/>
      <c r="F190" s="16"/>
    </row>
    <row r="191" spans="1:6">
      <c r="A191" s="42"/>
      <c r="B191" s="667" t="s">
        <v>571</v>
      </c>
      <c r="C191" s="668"/>
      <c r="D191" s="668"/>
      <c r="E191" s="12"/>
    </row>
    <row r="192" spans="1:6">
      <c r="A192" s="42"/>
      <c r="B192" s="667" t="s">
        <v>120</v>
      </c>
      <c r="C192" s="668"/>
      <c r="D192" s="668"/>
      <c r="E192" s="12"/>
    </row>
    <row r="193" spans="1:6">
      <c r="A193" s="42"/>
      <c r="B193" s="666" t="s">
        <v>439</v>
      </c>
      <c r="C193" s="550"/>
      <c r="D193" s="550"/>
      <c r="E193" s="12"/>
    </row>
    <row r="194" spans="1:6">
      <c r="A194" s="42" t="s">
        <v>1121</v>
      </c>
      <c r="B194" s="666" t="s">
        <v>440</v>
      </c>
      <c r="C194" s="550"/>
      <c r="D194" s="550"/>
      <c r="E194" s="12"/>
    </row>
    <row r="195" spans="1:6">
      <c r="A195" s="42" t="s">
        <v>1121</v>
      </c>
      <c r="B195" s="536" t="s">
        <v>31</v>
      </c>
      <c r="C195" s="536"/>
      <c r="D195" s="536"/>
      <c r="E195" s="12"/>
    </row>
    <row r="196" spans="1:6">
      <c r="A196" s="5"/>
      <c r="B196" s="506"/>
      <c r="C196" s="506"/>
      <c r="D196" s="506"/>
      <c r="E196" s="8"/>
    </row>
    <row r="197" spans="1:6"/>
    <row r="198" spans="1:6" ht="15.75">
      <c r="B198" s="115" t="s">
        <v>117</v>
      </c>
    </row>
    <row r="199" spans="1:6" ht="12.75" customHeight="1">
      <c r="B199" s="115"/>
    </row>
    <row r="200" spans="1:6">
      <c r="A200" s="5" t="s">
        <v>256</v>
      </c>
      <c r="B200" s="456" t="s">
        <v>539</v>
      </c>
      <c r="C200" s="456"/>
      <c r="D200" s="456"/>
      <c r="E200" s="456"/>
      <c r="F200" s="456"/>
    </row>
    <row r="201" spans="1:6">
      <c r="A201" s="5"/>
      <c r="B201" s="16"/>
      <c r="C201" s="16"/>
      <c r="D201" s="16"/>
      <c r="E201" s="16"/>
      <c r="F201" s="16"/>
    </row>
    <row r="202" spans="1:6">
      <c r="A202" s="42" t="s">
        <v>1121</v>
      </c>
      <c r="B202" s="667" t="s">
        <v>118</v>
      </c>
      <c r="C202" s="668"/>
      <c r="D202" s="668"/>
      <c r="E202" s="12"/>
    </row>
    <row r="203" spans="1:6">
      <c r="A203" s="42"/>
      <c r="B203" s="667" t="s">
        <v>119</v>
      </c>
      <c r="C203" s="668"/>
      <c r="D203" s="668"/>
      <c r="E203" s="12"/>
    </row>
    <row r="204" spans="1:6">
      <c r="A204" s="42"/>
      <c r="B204" s="667" t="s">
        <v>120</v>
      </c>
      <c r="C204" s="668"/>
      <c r="D204" s="668"/>
      <c r="E204" s="12"/>
    </row>
    <row r="205" spans="1:6">
      <c r="A205" s="42" t="s">
        <v>1121</v>
      </c>
      <c r="B205" s="667" t="s">
        <v>121</v>
      </c>
      <c r="C205" s="668"/>
      <c r="D205" s="668"/>
      <c r="E205" s="12"/>
    </row>
    <row r="206" spans="1:6">
      <c r="A206" s="42"/>
      <c r="B206" s="666" t="s">
        <v>441</v>
      </c>
      <c r="C206" s="550"/>
      <c r="D206" s="550"/>
      <c r="E206" s="12"/>
    </row>
    <row r="207" spans="1:6">
      <c r="A207" s="42"/>
      <c r="B207" s="667" t="s">
        <v>122</v>
      </c>
      <c r="C207" s="668"/>
      <c r="D207" s="668"/>
      <c r="E207" s="12"/>
    </row>
    <row r="208" spans="1:6">
      <c r="A208" s="42" t="s">
        <v>1121</v>
      </c>
      <c r="B208" s="536" t="s">
        <v>31</v>
      </c>
      <c r="C208" s="536"/>
      <c r="D208" s="536"/>
      <c r="E208" s="12"/>
    </row>
    <row r="209" spans="1:6">
      <c r="A209" s="5"/>
      <c r="B209" s="506"/>
      <c r="C209" s="506"/>
      <c r="D209" s="506"/>
      <c r="E209" s="8"/>
    </row>
    <row r="210" spans="1:6"/>
    <row r="211" spans="1:6">
      <c r="A211" s="5" t="s">
        <v>257</v>
      </c>
      <c r="B211" s="558" t="s">
        <v>123</v>
      </c>
      <c r="C211" s="558"/>
      <c r="D211" s="558"/>
      <c r="E211" s="558"/>
      <c r="F211" s="558"/>
    </row>
    <row r="212" spans="1:6" ht="18.75" customHeight="1">
      <c r="A212" s="5"/>
      <c r="B212" s="331"/>
      <c r="C212" s="25" t="s">
        <v>124</v>
      </c>
      <c r="D212" s="387">
        <v>43891</v>
      </c>
      <c r="E212" s="250"/>
      <c r="F212" s="332"/>
    </row>
    <row r="213" spans="1:6" ht="22.5" customHeight="1">
      <c r="A213" s="5"/>
      <c r="B213" s="331"/>
      <c r="C213" s="25" t="s">
        <v>125</v>
      </c>
      <c r="D213" s="162"/>
      <c r="E213" s="250"/>
      <c r="F213" s="8"/>
    </row>
    <row r="214" spans="1:6" ht="11.25" customHeight="1">
      <c r="A214" s="5"/>
      <c r="B214" s="331"/>
      <c r="C214" s="25"/>
      <c r="D214" s="256"/>
      <c r="E214" s="250"/>
      <c r="F214" s="8"/>
    </row>
    <row r="215" spans="1:6" ht="12.75" customHeight="1">
      <c r="A215" s="191"/>
      <c r="B215" s="41" t="s">
        <v>1121</v>
      </c>
      <c r="C215" s="536" t="s">
        <v>947</v>
      </c>
      <c r="D215" s="17"/>
      <c r="E215" s="17"/>
      <c r="F215" s="8"/>
    </row>
    <row r="216" spans="1:6">
      <c r="B216" s="17"/>
      <c r="C216" s="536"/>
    </row>
    <row r="217" spans="1:6">
      <c r="B217" s="11"/>
      <c r="C217" s="11"/>
    </row>
    <row r="218" spans="1:6">
      <c r="A218" s="5" t="s">
        <v>258</v>
      </c>
      <c r="B218" s="456" t="s">
        <v>572</v>
      </c>
      <c r="C218" s="456"/>
      <c r="D218" s="456"/>
      <c r="E218" s="456"/>
      <c r="F218" s="456"/>
    </row>
    <row r="219" spans="1:6">
      <c r="A219" s="5"/>
      <c r="B219" s="16"/>
      <c r="C219" s="16"/>
      <c r="D219" s="16"/>
      <c r="E219" s="16"/>
      <c r="F219" s="16"/>
    </row>
    <row r="220" spans="1:6">
      <c r="A220" s="5"/>
      <c r="B220" s="23"/>
      <c r="C220" s="164" t="s">
        <v>884</v>
      </c>
      <c r="D220" s="256"/>
      <c r="E220" s="333"/>
      <c r="F220" s="332"/>
    </row>
    <row r="221" spans="1:6">
      <c r="A221" s="191"/>
      <c r="B221" s="23"/>
      <c r="C221" s="334"/>
      <c r="D221" s="256"/>
      <c r="E221" s="333"/>
      <c r="F221" s="332"/>
    </row>
    <row r="222" spans="1:6">
      <c r="A222" s="5"/>
      <c r="B222" s="523"/>
      <c r="C222" s="523"/>
      <c r="D222" s="335"/>
      <c r="E222" s="100"/>
      <c r="F222" s="332"/>
    </row>
    <row r="223" spans="1:6">
      <c r="A223" s="5"/>
      <c r="B223" s="336"/>
      <c r="C223" s="337" t="s">
        <v>885</v>
      </c>
      <c r="D223" s="26"/>
      <c r="E223" s="26"/>
      <c r="F223" s="332"/>
    </row>
    <row r="224" spans="1:6">
      <c r="A224" s="5"/>
      <c r="B224" s="42" t="s">
        <v>1121</v>
      </c>
      <c r="C224" s="223" t="s">
        <v>335</v>
      </c>
      <c r="D224" s="333"/>
    </row>
    <row r="225" spans="1:5">
      <c r="B225" s="42"/>
      <c r="C225" s="25" t="s">
        <v>336</v>
      </c>
    </row>
    <row r="226" spans="1:5">
      <c r="B226" s="8"/>
      <c r="C226" s="338" t="s">
        <v>886</v>
      </c>
    </row>
    <row r="227" spans="1:5">
      <c r="B227" s="8"/>
      <c r="C227" s="339"/>
    </row>
    <row r="228" spans="1:5"/>
    <row r="229" spans="1:5">
      <c r="A229" s="5" t="s">
        <v>259</v>
      </c>
      <c r="B229" s="558" t="s">
        <v>573</v>
      </c>
      <c r="C229" s="558"/>
    </row>
    <row r="230" spans="1:5">
      <c r="A230" s="5"/>
      <c r="B230" s="561" t="s">
        <v>574</v>
      </c>
      <c r="C230" s="561"/>
      <c r="D230" s="221">
        <v>43952</v>
      </c>
    </row>
    <row r="231" spans="1:5">
      <c r="A231" s="5"/>
      <c r="B231" s="561" t="s">
        <v>575</v>
      </c>
      <c r="C231" s="561"/>
      <c r="D231" s="340"/>
    </row>
    <row r="232" spans="1:5"/>
    <row r="233" spans="1:5" ht="15.75">
      <c r="B233" s="115" t="s">
        <v>64</v>
      </c>
    </row>
    <row r="234" spans="1:5" ht="20.25" customHeight="1">
      <c r="B234" s="341" t="s">
        <v>540</v>
      </c>
    </row>
    <row r="235" spans="1:5">
      <c r="A235" s="5" t="s">
        <v>260</v>
      </c>
      <c r="B235" s="690" t="s">
        <v>65</v>
      </c>
      <c r="C235" s="690"/>
    </row>
    <row r="236" spans="1:5">
      <c r="A236" s="5"/>
      <c r="B236" s="607"/>
      <c r="C236" s="607"/>
      <c r="D236" s="607"/>
    </row>
    <row r="237" spans="1:5">
      <c r="A237" s="42" t="s">
        <v>1129</v>
      </c>
      <c r="B237" s="667" t="s">
        <v>66</v>
      </c>
      <c r="C237" s="667"/>
      <c r="D237" s="668"/>
      <c r="E237" s="26"/>
    </row>
    <row r="238" spans="1:5">
      <c r="A238" s="42" t="s">
        <v>1129</v>
      </c>
      <c r="B238" s="667" t="s">
        <v>67</v>
      </c>
      <c r="C238" s="667"/>
      <c r="D238" s="667"/>
      <c r="E238" s="26"/>
    </row>
    <row r="239" spans="1:5">
      <c r="A239" s="42" t="s">
        <v>1129</v>
      </c>
      <c r="B239" s="667" t="s">
        <v>68</v>
      </c>
      <c r="C239" s="667"/>
      <c r="D239" s="667"/>
      <c r="E239" s="26"/>
    </row>
    <row r="240" spans="1:5">
      <c r="A240" s="42"/>
      <c r="B240" s="667" t="s">
        <v>69</v>
      </c>
      <c r="C240" s="667"/>
      <c r="D240" s="667"/>
      <c r="E240" s="26"/>
    </row>
    <row r="241" spans="1:5">
      <c r="A241" s="42"/>
      <c r="B241" s="667" t="s">
        <v>496</v>
      </c>
      <c r="C241" s="667"/>
      <c r="D241" s="667"/>
      <c r="E241" s="26"/>
    </row>
    <row r="242" spans="1:5">
      <c r="A242" s="42"/>
      <c r="B242" s="667" t="s">
        <v>497</v>
      </c>
      <c r="C242" s="667"/>
      <c r="D242" s="667"/>
      <c r="E242" s="26"/>
    </row>
    <row r="243" spans="1:5">
      <c r="A243" s="42"/>
      <c r="B243" s="667" t="s">
        <v>498</v>
      </c>
      <c r="C243" s="667"/>
      <c r="D243" s="667"/>
      <c r="E243" s="26"/>
    </row>
    <row r="244" spans="1:5">
      <c r="A244" s="42"/>
      <c r="B244" s="536" t="s">
        <v>31</v>
      </c>
      <c r="C244" s="536"/>
      <c r="D244" s="536"/>
      <c r="E244" s="8"/>
    </row>
    <row r="245" spans="1:5">
      <c r="A245" s="5"/>
      <c r="B245" s="506"/>
      <c r="C245" s="506"/>
      <c r="D245" s="506"/>
      <c r="E245" s="8"/>
    </row>
    <row r="246" spans="1:5"/>
    <row r="247" spans="1:5" s="434" customFormat="1">
      <c r="A247" s="431"/>
    </row>
    <row r="248" spans="1:5" s="434" customFormat="1">
      <c r="A248" s="431"/>
    </row>
    <row r="249" spans="1:5">
      <c r="A249" s="5" t="s">
        <v>261</v>
      </c>
      <c r="B249" s="557" t="s">
        <v>887</v>
      </c>
      <c r="C249" s="557"/>
    </row>
    <row r="250" spans="1:5">
      <c r="A250" s="5"/>
      <c r="B250" s="558"/>
      <c r="C250" s="558"/>
    </row>
    <row r="251" spans="1:5">
      <c r="A251" s="42" t="s">
        <v>1129</v>
      </c>
      <c r="B251" s="667" t="s">
        <v>499</v>
      </c>
      <c r="C251" s="667"/>
      <c r="D251" s="667"/>
      <c r="E251" s="26"/>
    </row>
    <row r="252" spans="1:5">
      <c r="A252" s="42" t="s">
        <v>1129</v>
      </c>
      <c r="B252" s="667" t="s">
        <v>500</v>
      </c>
      <c r="C252" s="667"/>
      <c r="D252" s="667"/>
      <c r="E252" s="26"/>
    </row>
    <row r="253" spans="1:5">
      <c r="A253" s="42" t="s">
        <v>1129</v>
      </c>
      <c r="B253" s="667" t="s">
        <v>501</v>
      </c>
      <c r="C253" s="667"/>
      <c r="D253" s="667"/>
      <c r="E253" s="26"/>
    </row>
    <row r="254" spans="1:5">
      <c r="A254" s="42" t="s">
        <v>1129</v>
      </c>
      <c r="B254" s="667" t="s">
        <v>502</v>
      </c>
      <c r="C254" s="667"/>
      <c r="D254" s="667"/>
      <c r="E254" s="26"/>
    </row>
    <row r="255" spans="1:5">
      <c r="A255" s="42" t="s">
        <v>1129</v>
      </c>
      <c r="B255" s="667" t="s">
        <v>298</v>
      </c>
      <c r="C255" s="667"/>
      <c r="D255" s="667"/>
      <c r="E255" s="26"/>
    </row>
    <row r="256" spans="1:5">
      <c r="A256" s="42"/>
      <c r="B256" s="667" t="s">
        <v>503</v>
      </c>
      <c r="C256" s="667"/>
      <c r="D256" s="667"/>
      <c r="E256" s="26"/>
    </row>
    <row r="257" spans="1:6">
      <c r="A257" s="42"/>
      <c r="B257" s="667" t="s">
        <v>504</v>
      </c>
      <c r="C257" s="667"/>
      <c r="D257" s="667"/>
      <c r="E257" s="26"/>
    </row>
    <row r="258" spans="1:6">
      <c r="A258" s="42"/>
      <c r="B258" s="536" t="s">
        <v>31</v>
      </c>
      <c r="C258" s="536"/>
      <c r="D258" s="536"/>
      <c r="E258" s="12"/>
    </row>
    <row r="259" spans="1:6">
      <c r="A259" s="5"/>
      <c r="B259" s="506"/>
      <c r="C259" s="506"/>
      <c r="D259" s="506"/>
      <c r="E259" s="8"/>
    </row>
    <row r="260" spans="1:6"/>
    <row r="261" spans="1:6" s="434" customFormat="1">
      <c r="A261" s="431"/>
    </row>
    <row r="262" spans="1:6" s="434" customFormat="1">
      <c r="A262" s="431"/>
    </row>
    <row r="263" spans="1:6" s="434" customFormat="1">
      <c r="A263" s="431"/>
    </row>
    <row r="264" spans="1:6" s="434" customFormat="1">
      <c r="A264" s="431"/>
    </row>
    <row r="265" spans="1:6">
      <c r="A265" s="5" t="s">
        <v>262</v>
      </c>
      <c r="B265" s="558" t="s">
        <v>888</v>
      </c>
      <c r="C265" s="558"/>
      <c r="D265" s="558"/>
      <c r="E265" s="558"/>
      <c r="F265" s="558"/>
    </row>
    <row r="266" spans="1:6">
      <c r="A266" s="5"/>
      <c r="B266" s="684"/>
      <c r="C266" s="684"/>
      <c r="D266" s="342" t="s">
        <v>505</v>
      </c>
      <c r="E266" s="342" t="s">
        <v>506</v>
      </c>
    </row>
    <row r="267" spans="1:6">
      <c r="A267" s="5"/>
      <c r="B267" s="683" t="s">
        <v>507</v>
      </c>
      <c r="C267" s="683"/>
      <c r="D267" s="415" t="s">
        <v>1129</v>
      </c>
      <c r="E267" s="42" t="s">
        <v>1129</v>
      </c>
    </row>
    <row r="268" spans="1:6">
      <c r="A268" s="5"/>
      <c r="B268" s="683" t="s">
        <v>508</v>
      </c>
      <c r="C268" s="683"/>
      <c r="D268" s="415" t="s">
        <v>1129</v>
      </c>
      <c r="E268" s="42"/>
    </row>
    <row r="269" spans="1:6">
      <c r="A269" s="5"/>
      <c r="B269" s="683" t="s">
        <v>509</v>
      </c>
      <c r="C269" s="683"/>
      <c r="D269" s="415" t="s">
        <v>1129</v>
      </c>
      <c r="E269" s="42"/>
    </row>
    <row r="270" spans="1:6">
      <c r="A270" s="5"/>
      <c r="B270" s="683" t="s">
        <v>510</v>
      </c>
      <c r="C270" s="683"/>
      <c r="D270" s="415" t="s">
        <v>1129</v>
      </c>
      <c r="E270" s="42"/>
    </row>
    <row r="271" spans="1:6">
      <c r="A271" s="5"/>
      <c r="B271" s="683" t="s">
        <v>511</v>
      </c>
      <c r="C271" s="683"/>
      <c r="D271" s="415" t="s">
        <v>1129</v>
      </c>
      <c r="E271" s="42"/>
    </row>
    <row r="272" spans="1:6">
      <c r="A272" s="5"/>
      <c r="B272" s="683" t="s">
        <v>512</v>
      </c>
      <c r="C272" s="683"/>
      <c r="D272" s="415"/>
      <c r="E272" s="343"/>
    </row>
    <row r="273" spans="1:5">
      <c r="A273" s="5"/>
      <c r="B273" s="683" t="s">
        <v>513</v>
      </c>
      <c r="C273" s="683"/>
      <c r="D273" s="415" t="s">
        <v>1129</v>
      </c>
      <c r="E273" s="42" t="s">
        <v>1129</v>
      </c>
    </row>
    <row r="274" spans="1:5">
      <c r="A274" s="5"/>
      <c r="B274" s="683" t="s">
        <v>610</v>
      </c>
      <c r="C274" s="683"/>
      <c r="D274" s="415"/>
      <c r="E274" s="42"/>
    </row>
    <row r="275" spans="1:5">
      <c r="A275" s="5"/>
      <c r="B275" s="683" t="s">
        <v>514</v>
      </c>
      <c r="C275" s="683"/>
      <c r="D275" s="415" t="s">
        <v>1129</v>
      </c>
      <c r="E275" s="42"/>
    </row>
    <row r="276" spans="1:5">
      <c r="A276" s="5"/>
      <c r="B276" s="683" t="s">
        <v>515</v>
      </c>
      <c r="C276" s="683"/>
      <c r="D276" s="415"/>
      <c r="E276" s="42"/>
    </row>
    <row r="277" spans="1:5">
      <c r="A277" s="5"/>
      <c r="B277" s="683" t="s">
        <v>516</v>
      </c>
      <c r="C277" s="683"/>
      <c r="D277" s="415"/>
      <c r="E277" s="42"/>
    </row>
    <row r="278" spans="1:5"/>
    <row r="279" spans="1:5" ht="50.25" customHeight="1">
      <c r="A279" s="14" t="s">
        <v>391</v>
      </c>
      <c r="B279" s="663" t="s">
        <v>889</v>
      </c>
      <c r="C279" s="663"/>
      <c r="D279" s="663"/>
      <c r="E279" s="663"/>
    </row>
    <row r="280" spans="1:5">
      <c r="B280" s="562"/>
      <c r="C280" s="562"/>
      <c r="D280" s="562"/>
      <c r="E280" s="562"/>
    </row>
    <row r="281" spans="1:5">
      <c r="B281" s="562"/>
      <c r="C281" s="562"/>
      <c r="D281" s="562"/>
      <c r="E281" s="562"/>
    </row>
    <row r="282" spans="1:5">
      <c r="B282" s="562"/>
      <c r="C282" s="562"/>
      <c r="D282" s="562"/>
      <c r="E282" s="562"/>
    </row>
    <row r="283" spans="1:5">
      <c r="B283" s="562"/>
      <c r="C283" s="562"/>
      <c r="D283" s="562"/>
      <c r="E283" s="562"/>
    </row>
    <row r="284" spans="1:5"/>
    <row r="285" spans="1:5">
      <c r="B285" s="510" t="s">
        <v>890</v>
      </c>
      <c r="C285" s="510"/>
      <c r="D285" s="510"/>
      <c r="E285" s="510"/>
    </row>
    <row r="286" spans="1:5">
      <c r="B286" s="232"/>
      <c r="C286" s="232"/>
      <c r="D286" s="232"/>
      <c r="E286" s="232"/>
    </row>
    <row r="287" spans="1:5">
      <c r="B287" s="42"/>
      <c r="C287" s="168" t="s">
        <v>335</v>
      </c>
    </row>
    <row r="288" spans="1:5">
      <c r="B288" s="182"/>
      <c r="C288" s="168" t="s">
        <v>336</v>
      </c>
    </row>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sheetData>
  <mergeCells count="148">
    <mergeCell ref="B277:C277"/>
    <mergeCell ref="B273:C273"/>
    <mergeCell ref="B270:C270"/>
    <mergeCell ref="B271:C271"/>
    <mergeCell ref="B272:C272"/>
    <mergeCell ref="B209:D209"/>
    <mergeCell ref="B211:F211"/>
    <mergeCell ref="B235:C235"/>
    <mergeCell ref="B249:C249"/>
    <mergeCell ref="B236:D236"/>
    <mergeCell ref="B250:C250"/>
    <mergeCell ref="B237:D237"/>
    <mergeCell ref="B238:D238"/>
    <mergeCell ref="B239:D239"/>
    <mergeCell ref="B244:D244"/>
    <mergeCell ref="B257:D257"/>
    <mergeCell ref="B265:F265"/>
    <mergeCell ref="B258:D258"/>
    <mergeCell ref="B259:D259"/>
    <mergeCell ref="B251:D251"/>
    <mergeCell ref="B252:D252"/>
    <mergeCell ref="B253:D253"/>
    <mergeCell ref="B254:D254"/>
    <mergeCell ref="B255:D255"/>
    <mergeCell ref="B285:E285"/>
    <mergeCell ref="B45:F45"/>
    <mergeCell ref="B46:F46"/>
    <mergeCell ref="B47:F47"/>
    <mergeCell ref="B48:F48"/>
    <mergeCell ref="B49:F49"/>
    <mergeCell ref="B50:F50"/>
    <mergeCell ref="B51:F51"/>
    <mergeCell ref="B52:F52"/>
    <mergeCell ref="A163:F163"/>
    <mergeCell ref="A164:F164"/>
    <mergeCell ref="A165:F165"/>
    <mergeCell ref="C215:C216"/>
    <mergeCell ref="B279:E279"/>
    <mergeCell ref="B280:E283"/>
    <mergeCell ref="B187:E187"/>
    <mergeCell ref="F166:F167"/>
    <mergeCell ref="C147:F147"/>
    <mergeCell ref="C148:F148"/>
    <mergeCell ref="C149:F149"/>
    <mergeCell ref="C150:F150"/>
    <mergeCell ref="C152:F152"/>
    <mergeCell ref="C153:F153"/>
    <mergeCell ref="C154:F154"/>
    <mergeCell ref="B275:C275"/>
    <mergeCell ref="B276:C276"/>
    <mergeCell ref="B274:C274"/>
    <mergeCell ref="B267:C267"/>
    <mergeCell ref="B268:C268"/>
    <mergeCell ref="B269:C269"/>
    <mergeCell ref="B266:C266"/>
    <mergeCell ref="B207:D207"/>
    <mergeCell ref="B208:D208"/>
    <mergeCell ref="B229:C229"/>
    <mergeCell ref="B245:D245"/>
    <mergeCell ref="B241:D241"/>
    <mergeCell ref="B242:D242"/>
    <mergeCell ref="B243:D243"/>
    <mergeCell ref="B240:D240"/>
    <mergeCell ref="B230:C230"/>
    <mergeCell ref="B231:C231"/>
    <mergeCell ref="B256:D256"/>
    <mergeCell ref="B222:C222"/>
    <mergeCell ref="B100:F100"/>
    <mergeCell ref="B136:F136"/>
    <mergeCell ref="B137:F137"/>
    <mergeCell ref="B9:F9"/>
    <mergeCell ref="B10:F10"/>
    <mergeCell ref="B11:F11"/>
    <mergeCell ref="B12:F12"/>
    <mergeCell ref="B13:F13"/>
    <mergeCell ref="B14:F14"/>
    <mergeCell ref="B72:D72"/>
    <mergeCell ref="B73:D73"/>
    <mergeCell ref="B74:D74"/>
    <mergeCell ref="B69:D69"/>
    <mergeCell ref="B70:D70"/>
    <mergeCell ref="B205:D205"/>
    <mergeCell ref="B206:D206"/>
    <mergeCell ref="B202:D202"/>
    <mergeCell ref="B218:F218"/>
    <mergeCell ref="B203:D203"/>
    <mergeCell ref="B204:D204"/>
    <mergeCell ref="A1:F1"/>
    <mergeCell ref="B64:D64"/>
    <mergeCell ref="B66:D66"/>
    <mergeCell ref="B62:C62"/>
    <mergeCell ref="B58:F58"/>
    <mergeCell ref="B60:C60"/>
    <mergeCell ref="B61:C61"/>
    <mergeCell ref="B67:D67"/>
    <mergeCell ref="B4:F4"/>
    <mergeCell ref="B56:D56"/>
    <mergeCell ref="B57:D57"/>
    <mergeCell ref="B3:F3"/>
    <mergeCell ref="B5:F5"/>
    <mergeCell ref="B6:F6"/>
    <mergeCell ref="B7:F7"/>
    <mergeCell ref="B8:F8"/>
    <mergeCell ref="B75:D75"/>
    <mergeCell ref="C151:F151"/>
    <mergeCell ref="C175:F175"/>
    <mergeCell ref="B177:F177"/>
    <mergeCell ref="B174:F174"/>
    <mergeCell ref="B166:C167"/>
    <mergeCell ref="B183:E183"/>
    <mergeCell ref="B196:D196"/>
    <mergeCell ref="B200:F200"/>
    <mergeCell ref="B194:D194"/>
    <mergeCell ref="B195:D195"/>
    <mergeCell ref="B179:D179"/>
    <mergeCell ref="B180:D180"/>
    <mergeCell ref="E166:E167"/>
    <mergeCell ref="D166:D167"/>
    <mergeCell ref="B192:D192"/>
    <mergeCell ref="B193:D193"/>
    <mergeCell ref="B181:D181"/>
    <mergeCell ref="B185:E185"/>
    <mergeCell ref="B189:F189"/>
    <mergeCell ref="B191:D191"/>
    <mergeCell ref="A166:A167"/>
    <mergeCell ref="D15:E15"/>
    <mergeCell ref="D16:E16"/>
    <mergeCell ref="D17:E17"/>
    <mergeCell ref="D18:E18"/>
    <mergeCell ref="B20:F20"/>
    <mergeCell ref="B21:F21"/>
    <mergeCell ref="B22:F22"/>
    <mergeCell ref="B23:F23"/>
    <mergeCell ref="B25:F25"/>
    <mergeCell ref="B76:D76"/>
    <mergeCell ref="B77:D77"/>
    <mergeCell ref="B158:F158"/>
    <mergeCell ref="B78:D78"/>
    <mergeCell ref="B96:F96"/>
    <mergeCell ref="B135:F135"/>
    <mergeCell ref="B157:E157"/>
    <mergeCell ref="B97:F97"/>
    <mergeCell ref="B98:F98"/>
    <mergeCell ref="B99:F99"/>
    <mergeCell ref="C155:F155"/>
    <mergeCell ref="B68:D68"/>
    <mergeCell ref="B138:F138"/>
    <mergeCell ref="C145:F145"/>
  </mergeCells>
  <phoneticPr fontId="0" type="noConversion"/>
  <pageMargins left="0.75" right="0.75" top="1" bottom="1" header="0.5" footer="0.5"/>
  <pageSetup scale="75" orientation="portrait" r:id="rId1"/>
  <headerFooter alignWithMargins="0">
    <oddHeader>&amp;L&amp;G&amp;RCommon Data Set 2020-2021</oddHeader>
    <oddFooter xml:space="preserve">&amp;LPrepared by the Stony Brook University Office of Institutional Research, Planning Effectiveness, December 01, 2020&amp;C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Normal="100" workbookViewId="0">
      <selection sqref="A1:D1"/>
    </sheetView>
  </sheetViews>
  <sheetFormatPr defaultColWidth="9.140625" defaultRowHeight="12.75" zeroHeight="1"/>
  <cols>
    <col min="1" max="2" width="3.85546875" style="3" customWidth="1"/>
    <col min="3" max="3" width="10.7109375" style="3" customWidth="1"/>
    <col min="4" max="11" width="9" style="3" customWidth="1"/>
    <col min="12" max="12" width="9.140625" style="3" customWidth="1"/>
    <col min="13" max="16384" width="9.140625" style="3"/>
  </cols>
  <sheetData>
    <row r="1" spans="1:17" ht="18">
      <c r="A1" s="454" t="s">
        <v>95</v>
      </c>
      <c r="B1" s="454"/>
      <c r="C1" s="454"/>
      <c r="D1" s="454"/>
      <c r="E1" s="454"/>
      <c r="F1" s="454"/>
      <c r="G1" s="454"/>
      <c r="H1" s="454"/>
      <c r="I1" s="454"/>
      <c r="J1" s="454"/>
      <c r="K1" s="454"/>
    </row>
    <row r="2" spans="1:17"/>
    <row r="3" spans="1:17" ht="42" customHeight="1">
      <c r="A3" s="344" t="s">
        <v>903</v>
      </c>
      <c r="B3" s="713" t="s">
        <v>891</v>
      </c>
      <c r="C3" s="714"/>
      <c r="D3" s="714"/>
      <c r="E3" s="714"/>
      <c r="F3" s="714"/>
      <c r="G3" s="714"/>
      <c r="H3" s="714"/>
      <c r="I3" s="714"/>
      <c r="J3" s="714"/>
      <c r="K3" s="714"/>
    </row>
    <row r="4" spans="1:17" ht="66" customHeight="1">
      <c r="B4" s="705" t="s">
        <v>525</v>
      </c>
      <c r="C4" s="706"/>
      <c r="D4" s="706"/>
      <c r="E4" s="706"/>
      <c r="F4" s="706"/>
      <c r="G4" s="706"/>
      <c r="H4" s="706"/>
      <c r="I4" s="706"/>
      <c r="J4" s="706"/>
      <c r="K4" s="707"/>
    </row>
    <row r="5" spans="1:17" s="345" customFormat="1">
      <c r="B5" s="346"/>
      <c r="C5" s="347"/>
      <c r="D5" s="348"/>
      <c r="E5" s="348"/>
      <c r="F5" s="348"/>
      <c r="G5" s="348"/>
      <c r="H5" s="348"/>
      <c r="I5" s="349"/>
      <c r="J5" s="346" t="s">
        <v>560</v>
      </c>
      <c r="K5" s="346" t="s">
        <v>561</v>
      </c>
    </row>
    <row r="6" spans="1:17" s="350" customFormat="1" ht="55.5" customHeight="1">
      <c r="B6" s="351" t="s">
        <v>666</v>
      </c>
      <c r="C6" s="712" t="s">
        <v>892</v>
      </c>
      <c r="D6" s="712"/>
      <c r="E6" s="712"/>
      <c r="F6" s="712"/>
      <c r="G6" s="712"/>
      <c r="H6" s="712"/>
      <c r="I6" s="712"/>
      <c r="J6" s="352" t="s">
        <v>562</v>
      </c>
      <c r="K6" s="352" t="s">
        <v>563</v>
      </c>
    </row>
    <row r="7" spans="1:17" s="350" customFormat="1" ht="46.5" customHeight="1">
      <c r="B7" s="351" t="s">
        <v>667</v>
      </c>
      <c r="C7" s="712" t="s">
        <v>893</v>
      </c>
      <c r="D7" s="712"/>
      <c r="E7" s="712"/>
      <c r="F7" s="712"/>
      <c r="G7" s="712"/>
      <c r="H7" s="712"/>
      <c r="I7" s="712"/>
      <c r="J7" s="352" t="s">
        <v>562</v>
      </c>
      <c r="K7" s="352" t="s">
        <v>310</v>
      </c>
    </row>
    <row r="8" spans="1:17" s="350" customFormat="1" ht="24.75" customHeight="1">
      <c r="B8" s="351" t="s">
        <v>668</v>
      </c>
      <c r="C8" s="691" t="s">
        <v>894</v>
      </c>
      <c r="D8" s="691"/>
      <c r="E8" s="691"/>
      <c r="F8" s="691"/>
      <c r="G8" s="691"/>
      <c r="H8" s="691"/>
      <c r="I8" s="691"/>
      <c r="J8" s="352" t="s">
        <v>562</v>
      </c>
      <c r="K8" s="352" t="s">
        <v>564</v>
      </c>
    </row>
    <row r="9" spans="1:17" s="350" customFormat="1" ht="25.5" customHeight="1">
      <c r="B9" s="351" t="s">
        <v>669</v>
      </c>
      <c r="C9" s="691" t="s">
        <v>895</v>
      </c>
      <c r="D9" s="691"/>
      <c r="E9" s="691"/>
      <c r="F9" s="691"/>
      <c r="G9" s="691"/>
      <c r="H9" s="691"/>
      <c r="I9" s="691"/>
      <c r="J9" s="352" t="s">
        <v>562</v>
      </c>
      <c r="K9" s="352" t="s">
        <v>562</v>
      </c>
    </row>
    <row r="10" spans="1:17" s="350" customFormat="1">
      <c r="B10" s="351" t="s">
        <v>670</v>
      </c>
      <c r="C10" s="691" t="s">
        <v>896</v>
      </c>
      <c r="D10" s="691"/>
      <c r="E10" s="691"/>
      <c r="F10" s="691"/>
      <c r="G10" s="691"/>
      <c r="H10" s="691"/>
      <c r="I10" s="691"/>
      <c r="J10" s="352" t="s">
        <v>564</v>
      </c>
      <c r="K10" s="352" t="s">
        <v>562</v>
      </c>
    </row>
    <row r="11" spans="1:17" s="350" customFormat="1">
      <c r="B11" s="351" t="s">
        <v>671</v>
      </c>
      <c r="C11" s="691" t="s">
        <v>897</v>
      </c>
      <c r="D11" s="691"/>
      <c r="E11" s="691"/>
      <c r="F11" s="691"/>
      <c r="G11" s="691"/>
      <c r="H11" s="691"/>
      <c r="I11" s="691"/>
      <c r="J11" s="352" t="s">
        <v>562</v>
      </c>
      <c r="K11" s="352" t="s">
        <v>562</v>
      </c>
    </row>
    <row r="12" spans="1:17" s="350" customFormat="1">
      <c r="B12" s="351" t="s">
        <v>672</v>
      </c>
      <c r="C12" s="691" t="s">
        <v>898</v>
      </c>
      <c r="D12" s="691"/>
      <c r="E12" s="691"/>
      <c r="F12" s="691"/>
      <c r="G12" s="691"/>
      <c r="H12" s="691"/>
      <c r="I12" s="691"/>
      <c r="J12" s="352" t="s">
        <v>562</v>
      </c>
      <c r="K12" s="352" t="s">
        <v>564</v>
      </c>
    </row>
    <row r="13" spans="1:17" ht="12.75" customHeight="1">
      <c r="B13" s="353"/>
      <c r="C13" s="353"/>
      <c r="D13" s="353"/>
      <c r="E13" s="353"/>
      <c r="F13" s="353"/>
      <c r="G13" s="353"/>
      <c r="H13" s="353"/>
      <c r="I13" s="353"/>
      <c r="J13" s="353"/>
      <c r="K13" s="353"/>
      <c r="Q13" s="354"/>
    </row>
    <row r="14" spans="1:17" s="210" customFormat="1" ht="31.5" customHeight="1">
      <c r="B14" s="708" t="s">
        <v>948</v>
      </c>
      <c r="C14" s="709"/>
      <c r="D14" s="709"/>
      <c r="E14" s="709"/>
      <c r="F14" s="709"/>
      <c r="G14" s="709"/>
      <c r="H14" s="709"/>
      <c r="I14" s="709"/>
      <c r="J14" s="709"/>
      <c r="K14" s="709"/>
    </row>
    <row r="15" spans="1:17" s="210" customFormat="1" ht="55.5" customHeight="1">
      <c r="B15" s="708" t="s">
        <v>949</v>
      </c>
      <c r="C15" s="709"/>
      <c r="D15" s="709"/>
      <c r="E15" s="709"/>
      <c r="F15" s="709"/>
      <c r="G15" s="709"/>
      <c r="H15" s="709"/>
      <c r="I15" s="709"/>
      <c r="J15" s="709"/>
      <c r="K15" s="709"/>
    </row>
    <row r="16" spans="1:17" ht="32.25" customHeight="1">
      <c r="B16" s="708" t="s">
        <v>950</v>
      </c>
      <c r="C16" s="708"/>
      <c r="D16" s="708"/>
      <c r="E16" s="708"/>
      <c r="F16" s="708"/>
      <c r="G16" s="708"/>
      <c r="H16" s="708"/>
      <c r="I16" s="708"/>
      <c r="J16" s="708"/>
      <c r="K16" s="708"/>
    </row>
    <row r="17" spans="1:11" ht="67.5" customHeight="1">
      <c r="B17" s="708" t="s">
        <v>951</v>
      </c>
      <c r="C17" s="709"/>
      <c r="D17" s="709"/>
      <c r="E17" s="709"/>
      <c r="F17" s="709"/>
      <c r="G17" s="709"/>
      <c r="H17" s="709"/>
      <c r="I17" s="709"/>
      <c r="J17" s="709"/>
      <c r="K17" s="709"/>
    </row>
    <row r="18" spans="1:11" ht="26.25" customHeight="1">
      <c r="B18" s="710" t="s">
        <v>952</v>
      </c>
      <c r="C18" s="711"/>
      <c r="D18" s="711"/>
      <c r="E18" s="711"/>
      <c r="F18" s="711"/>
      <c r="G18" s="711"/>
      <c r="H18" s="711"/>
      <c r="I18" s="711"/>
      <c r="J18" s="711"/>
      <c r="K18" s="711"/>
    </row>
    <row r="19" spans="1:11">
      <c r="C19" s="130"/>
      <c r="D19" s="130"/>
      <c r="E19" s="130"/>
      <c r="F19" s="130"/>
      <c r="G19" s="130"/>
      <c r="H19" s="130"/>
      <c r="I19" s="130"/>
      <c r="J19" s="130"/>
      <c r="K19" s="130"/>
    </row>
    <row r="20" spans="1:11">
      <c r="A20" s="27" t="s">
        <v>903</v>
      </c>
      <c r="B20" s="669"/>
      <c r="C20" s="670"/>
      <c r="D20" s="670"/>
      <c r="E20" s="670"/>
      <c r="F20" s="670"/>
      <c r="G20" s="670"/>
      <c r="H20" s="671"/>
      <c r="I20" s="342" t="s">
        <v>96</v>
      </c>
      <c r="J20" s="342" t="s">
        <v>97</v>
      </c>
      <c r="K20" s="342" t="s">
        <v>184</v>
      </c>
    </row>
    <row r="21" spans="1:11">
      <c r="A21" s="27"/>
      <c r="B21" s="355" t="s">
        <v>666</v>
      </c>
      <c r="C21" s="459" t="s">
        <v>98</v>
      </c>
      <c r="D21" s="459"/>
      <c r="E21" s="459"/>
      <c r="F21" s="459"/>
      <c r="G21" s="459"/>
      <c r="H21" s="460"/>
      <c r="I21" s="42">
        <v>1064</v>
      </c>
      <c r="J21" s="42">
        <v>528</v>
      </c>
      <c r="K21" s="42">
        <f>I21+J21</f>
        <v>1592</v>
      </c>
    </row>
    <row r="22" spans="1:11">
      <c r="A22" s="27"/>
      <c r="B22" s="355" t="s">
        <v>667</v>
      </c>
      <c r="C22" s="459" t="s">
        <v>99</v>
      </c>
      <c r="D22" s="459"/>
      <c r="E22" s="459"/>
      <c r="F22" s="459"/>
      <c r="G22" s="459"/>
      <c r="H22" s="460"/>
      <c r="I22" s="42">
        <v>240</v>
      </c>
      <c r="J22" s="42">
        <v>96</v>
      </c>
      <c r="K22" s="380">
        <f t="shared" ref="K22:K30" si="0">I22+J22</f>
        <v>336</v>
      </c>
    </row>
    <row r="23" spans="1:11">
      <c r="A23" s="27"/>
      <c r="B23" s="355" t="s">
        <v>668</v>
      </c>
      <c r="C23" s="459" t="s">
        <v>100</v>
      </c>
      <c r="D23" s="459"/>
      <c r="E23" s="459"/>
      <c r="F23" s="459"/>
      <c r="G23" s="459"/>
      <c r="H23" s="460"/>
      <c r="I23" s="42">
        <v>412</v>
      </c>
      <c r="J23" s="42">
        <v>262</v>
      </c>
      <c r="K23" s="380">
        <f t="shared" si="0"/>
        <v>674</v>
      </c>
    </row>
    <row r="24" spans="1:11">
      <c r="A24" s="27"/>
      <c r="B24" s="355" t="s">
        <v>669</v>
      </c>
      <c r="C24" s="459" t="s">
        <v>101</v>
      </c>
      <c r="D24" s="459"/>
      <c r="E24" s="459"/>
      <c r="F24" s="459"/>
      <c r="G24" s="459"/>
      <c r="H24" s="460"/>
      <c r="I24" s="42">
        <v>652</v>
      </c>
      <c r="J24" s="42">
        <v>266</v>
      </c>
      <c r="K24" s="380">
        <f t="shared" si="0"/>
        <v>918</v>
      </c>
    </row>
    <row r="25" spans="1:11" ht="14.25" customHeight="1">
      <c r="A25" s="27"/>
      <c r="B25" s="355" t="s">
        <v>670</v>
      </c>
      <c r="C25" s="459" t="s">
        <v>102</v>
      </c>
      <c r="D25" s="459"/>
      <c r="E25" s="459"/>
      <c r="F25" s="459"/>
      <c r="G25" s="459"/>
      <c r="H25" s="460"/>
      <c r="I25" s="42">
        <v>94</v>
      </c>
      <c r="J25" s="42">
        <v>10</v>
      </c>
      <c r="K25" s="380">
        <f t="shared" si="0"/>
        <v>104</v>
      </c>
    </row>
    <row r="26" spans="1:11" ht="12" customHeight="1">
      <c r="A26" s="27"/>
      <c r="B26" s="355" t="s">
        <v>671</v>
      </c>
      <c r="C26" s="696" t="s">
        <v>87</v>
      </c>
      <c r="D26" s="696"/>
      <c r="E26" s="696"/>
      <c r="F26" s="696"/>
      <c r="G26" s="696"/>
      <c r="H26" s="697"/>
      <c r="I26" s="42">
        <f>940+27</f>
        <v>967</v>
      </c>
      <c r="J26" s="42">
        <f>264+21</f>
        <v>285</v>
      </c>
      <c r="K26" s="380">
        <f t="shared" si="0"/>
        <v>1252</v>
      </c>
    </row>
    <row r="27" spans="1:11" ht="26.25" customHeight="1">
      <c r="A27" s="27"/>
      <c r="B27" s="355" t="s">
        <v>672</v>
      </c>
      <c r="C27" s="459" t="s">
        <v>899</v>
      </c>
      <c r="D27" s="459"/>
      <c r="E27" s="459"/>
      <c r="F27" s="459"/>
      <c r="G27" s="459"/>
      <c r="H27" s="460"/>
      <c r="I27" s="42">
        <v>85</v>
      </c>
      <c r="J27" s="42">
        <v>186</v>
      </c>
      <c r="K27" s="380">
        <f t="shared" si="0"/>
        <v>271</v>
      </c>
    </row>
    <row r="28" spans="1:11">
      <c r="A28" s="27"/>
      <c r="B28" s="355" t="s">
        <v>673</v>
      </c>
      <c r="C28" s="459" t="s">
        <v>900</v>
      </c>
      <c r="D28" s="459"/>
      <c r="E28" s="459"/>
      <c r="F28" s="459"/>
      <c r="G28" s="459"/>
      <c r="H28" s="460"/>
      <c r="I28" s="42">
        <v>9</v>
      </c>
      <c r="J28" s="42">
        <v>50</v>
      </c>
      <c r="K28" s="380">
        <f t="shared" si="0"/>
        <v>59</v>
      </c>
    </row>
    <row r="29" spans="1:11" ht="25.5" customHeight="1">
      <c r="A29" s="27"/>
      <c r="B29" s="355" t="s">
        <v>845</v>
      </c>
      <c r="C29" s="459" t="s">
        <v>902</v>
      </c>
      <c r="D29" s="459"/>
      <c r="E29" s="459"/>
      <c r="F29" s="459"/>
      <c r="G29" s="459"/>
      <c r="H29" s="460"/>
      <c r="I29" s="42">
        <v>3</v>
      </c>
      <c r="J29" s="42">
        <v>7</v>
      </c>
      <c r="K29" s="380">
        <f t="shared" si="0"/>
        <v>10</v>
      </c>
    </row>
    <row r="30" spans="1:11" ht="25.5" customHeight="1">
      <c r="A30" s="27"/>
      <c r="B30" s="355" t="s">
        <v>846</v>
      </c>
      <c r="C30" s="697" t="s">
        <v>901</v>
      </c>
      <c r="D30" s="560"/>
      <c r="E30" s="560"/>
      <c r="F30" s="560"/>
      <c r="G30" s="560"/>
      <c r="H30" s="560"/>
      <c r="I30" s="380">
        <v>70</v>
      </c>
      <c r="J30" s="380">
        <v>129</v>
      </c>
      <c r="K30" s="380">
        <f t="shared" si="0"/>
        <v>199</v>
      </c>
    </row>
    <row r="31" spans="1:11" ht="10.5" customHeight="1"/>
    <row r="32" spans="1:11">
      <c r="A32" s="27" t="s">
        <v>904</v>
      </c>
      <c r="B32" s="557" t="s">
        <v>113</v>
      </c>
      <c r="C32" s="558"/>
      <c r="D32" s="558"/>
      <c r="E32" s="558"/>
      <c r="F32" s="558"/>
      <c r="G32" s="558"/>
      <c r="H32" s="558"/>
      <c r="I32" s="558"/>
      <c r="J32" s="558"/>
      <c r="K32" s="558"/>
    </row>
    <row r="33" spans="1:11" ht="54.75" customHeight="1">
      <c r="B33" s="456" t="s">
        <v>905</v>
      </c>
      <c r="C33" s="456"/>
      <c r="D33" s="456"/>
      <c r="E33" s="456"/>
      <c r="F33" s="456"/>
      <c r="G33" s="456"/>
      <c r="H33" s="456"/>
      <c r="I33" s="456"/>
      <c r="J33" s="456"/>
      <c r="K33" s="456"/>
    </row>
    <row r="34" spans="1:11" ht="12.75" customHeight="1">
      <c r="B34" s="701" t="s">
        <v>953</v>
      </c>
      <c r="C34" s="701"/>
      <c r="D34" s="701"/>
      <c r="E34" s="701"/>
      <c r="F34" s="701"/>
      <c r="G34" s="701"/>
      <c r="H34" s="701"/>
      <c r="I34" s="701"/>
      <c r="J34" s="701"/>
      <c r="K34" s="701"/>
    </row>
    <row r="35" spans="1:11" ht="11.25" customHeight="1">
      <c r="B35" s="16"/>
      <c r="C35" s="16"/>
      <c r="D35" s="16"/>
      <c r="E35" s="16"/>
      <c r="F35" s="16"/>
      <c r="G35" s="16"/>
      <c r="H35" s="16"/>
      <c r="I35" s="16"/>
      <c r="J35" s="16"/>
      <c r="K35" s="16"/>
    </row>
    <row r="36" spans="1:11" s="341" customFormat="1">
      <c r="A36" s="344"/>
      <c r="B36" s="693" t="s">
        <v>906</v>
      </c>
      <c r="C36" s="693"/>
      <c r="D36" s="693"/>
      <c r="E36" s="693"/>
      <c r="F36" s="693"/>
      <c r="G36" s="265">
        <f>J36/J37</f>
        <v>18.725820763087842</v>
      </c>
      <c r="H36" s="356" t="s">
        <v>126</v>
      </c>
      <c r="I36" s="357" t="s">
        <v>565</v>
      </c>
      <c r="J36" s="358">
        <v>21104</v>
      </c>
      <c r="K36" s="357" t="s">
        <v>566</v>
      </c>
    </row>
    <row r="37" spans="1:11" s="341" customFormat="1">
      <c r="I37" s="359" t="s">
        <v>567</v>
      </c>
      <c r="J37" s="358">
        <f>(I21-I30)+(J21-J30)/3</f>
        <v>1127</v>
      </c>
      <c r="K37" s="357" t="s">
        <v>127</v>
      </c>
    </row>
    <row r="38" spans="1:11" ht="16.5" customHeight="1">
      <c r="A38" s="344" t="s">
        <v>912</v>
      </c>
      <c r="B38" s="557" t="s">
        <v>103</v>
      </c>
      <c r="C38" s="558"/>
      <c r="D38" s="558"/>
      <c r="E38" s="558"/>
      <c r="F38" s="558"/>
      <c r="G38" s="558"/>
      <c r="H38" s="558"/>
      <c r="I38" s="558"/>
      <c r="J38" s="558"/>
      <c r="K38" s="558"/>
    </row>
    <row r="39" spans="1:11" ht="27" customHeight="1">
      <c r="A39" s="27"/>
      <c r="B39" s="456" t="s">
        <v>907</v>
      </c>
      <c r="C39" s="456"/>
      <c r="D39" s="456"/>
      <c r="E39" s="456"/>
      <c r="F39" s="456"/>
      <c r="G39" s="456"/>
      <c r="H39" s="456"/>
      <c r="I39" s="456"/>
      <c r="J39" s="456"/>
      <c r="K39" s="456"/>
    </row>
    <row r="40" spans="1:11" ht="27" customHeight="1">
      <c r="A40" s="27"/>
      <c r="B40" s="468" t="s">
        <v>908</v>
      </c>
      <c r="C40" s="456"/>
      <c r="D40" s="456"/>
      <c r="E40" s="456"/>
      <c r="F40" s="456"/>
      <c r="G40" s="456"/>
      <c r="H40" s="456"/>
      <c r="I40" s="456"/>
      <c r="J40" s="456"/>
      <c r="K40" s="456"/>
    </row>
    <row r="41" spans="1:11" ht="111.75" customHeight="1">
      <c r="A41" s="27"/>
      <c r="B41" s="700" t="s">
        <v>909</v>
      </c>
      <c r="C41" s="456"/>
      <c r="D41" s="456"/>
      <c r="E41" s="456"/>
      <c r="F41" s="456"/>
      <c r="G41" s="456"/>
      <c r="H41" s="456"/>
      <c r="I41" s="456"/>
      <c r="J41" s="456"/>
      <c r="K41" s="456"/>
    </row>
    <row r="42" spans="1:11" ht="90" customHeight="1">
      <c r="A42" s="27"/>
      <c r="B42" s="700" t="s">
        <v>910</v>
      </c>
      <c r="C42" s="456"/>
      <c r="D42" s="456"/>
      <c r="E42" s="456"/>
      <c r="F42" s="456"/>
      <c r="G42" s="456"/>
      <c r="H42" s="456"/>
      <c r="I42" s="456"/>
      <c r="J42" s="456"/>
      <c r="K42" s="456"/>
    </row>
    <row r="43" spans="1:11" ht="54" customHeight="1">
      <c r="A43" s="27"/>
      <c r="B43" s="456" t="s">
        <v>911</v>
      </c>
      <c r="C43" s="456"/>
      <c r="D43" s="456"/>
      <c r="E43" s="456"/>
      <c r="F43" s="456"/>
      <c r="G43" s="456"/>
      <c r="H43" s="456"/>
      <c r="I43" s="456"/>
      <c r="J43" s="456"/>
      <c r="K43" s="456"/>
    </row>
    <row r="44" spans="1:11">
      <c r="A44" s="27"/>
      <c r="B44" s="360"/>
      <c r="C44" s="360"/>
      <c r="D44" s="360"/>
      <c r="E44" s="360"/>
      <c r="F44" s="360"/>
      <c r="G44" s="360"/>
      <c r="H44" s="360"/>
      <c r="I44" s="360"/>
      <c r="J44" s="360"/>
      <c r="K44" s="360"/>
    </row>
    <row r="45" spans="1:11">
      <c r="A45" s="27"/>
      <c r="B45" s="694" t="s">
        <v>289</v>
      </c>
      <c r="C45" s="695"/>
      <c r="D45" s="695"/>
      <c r="E45" s="695"/>
      <c r="F45" s="695"/>
      <c r="G45" s="695"/>
      <c r="H45" s="695"/>
      <c r="I45" s="695"/>
      <c r="J45" s="695"/>
      <c r="K45" s="695"/>
    </row>
    <row r="46" spans="1:11"/>
    <row r="47" spans="1:11">
      <c r="A47" s="27"/>
      <c r="B47" s="692" t="s">
        <v>290</v>
      </c>
      <c r="C47" s="692"/>
      <c r="D47" s="692"/>
      <c r="E47" s="692"/>
      <c r="F47" s="692"/>
      <c r="G47" s="692"/>
      <c r="H47" s="692"/>
      <c r="I47" s="692"/>
      <c r="J47" s="692"/>
      <c r="K47" s="692"/>
    </row>
    <row r="48" spans="1:11" ht="12.75" customHeight="1">
      <c r="A48" s="27"/>
      <c r="B48" s="698"/>
      <c r="C48" s="699"/>
      <c r="D48" s="361" t="s">
        <v>105</v>
      </c>
      <c r="E48" s="361" t="s">
        <v>106</v>
      </c>
      <c r="F48" s="361" t="s">
        <v>107</v>
      </c>
      <c r="G48" s="361" t="s">
        <v>108</v>
      </c>
      <c r="H48" s="361" t="s">
        <v>109</v>
      </c>
      <c r="I48" s="361" t="s">
        <v>110</v>
      </c>
      <c r="J48" s="361" t="s">
        <v>111</v>
      </c>
      <c r="K48" s="361" t="s">
        <v>184</v>
      </c>
    </row>
    <row r="49" spans="1:11" ht="26.25" customHeight="1">
      <c r="A49" s="27"/>
      <c r="B49" s="702" t="s">
        <v>104</v>
      </c>
      <c r="C49" s="703"/>
      <c r="D49" s="42">
        <v>128</v>
      </c>
      <c r="E49" s="42">
        <v>546</v>
      </c>
      <c r="F49" s="42">
        <v>392</v>
      </c>
      <c r="G49" s="42">
        <v>201</v>
      </c>
      <c r="H49" s="42">
        <v>87</v>
      </c>
      <c r="I49" s="42">
        <v>254</v>
      </c>
      <c r="J49" s="42">
        <v>186</v>
      </c>
      <c r="K49" s="42">
        <f>SUM(D49:J49)</f>
        <v>1794</v>
      </c>
    </row>
    <row r="50" spans="1:11">
      <c r="B50" s="704"/>
      <c r="C50" s="704"/>
    </row>
    <row r="51" spans="1:11" ht="12.75" customHeight="1">
      <c r="A51" s="27"/>
      <c r="B51" s="698"/>
      <c r="C51" s="699"/>
      <c r="D51" s="361" t="s">
        <v>105</v>
      </c>
      <c r="E51" s="361" t="s">
        <v>106</v>
      </c>
      <c r="F51" s="361" t="s">
        <v>107</v>
      </c>
      <c r="G51" s="361" t="s">
        <v>108</v>
      </c>
      <c r="H51" s="361" t="s">
        <v>109</v>
      </c>
      <c r="I51" s="361" t="s">
        <v>110</v>
      </c>
      <c r="J51" s="361" t="s">
        <v>111</v>
      </c>
      <c r="K51" s="361" t="s">
        <v>184</v>
      </c>
    </row>
    <row r="52" spans="1:11" ht="26.25" customHeight="1">
      <c r="A52" s="27"/>
      <c r="B52" s="698" t="s">
        <v>112</v>
      </c>
      <c r="C52" s="699"/>
      <c r="D52" s="42">
        <v>86</v>
      </c>
      <c r="E52" s="42">
        <v>156</v>
      </c>
      <c r="F52" s="42">
        <v>317</v>
      </c>
      <c r="G52" s="42">
        <v>235</v>
      </c>
      <c r="H52" s="42">
        <v>57</v>
      </c>
      <c r="I52" s="42">
        <v>26</v>
      </c>
      <c r="J52" s="42">
        <v>8</v>
      </c>
      <c r="K52" s="42">
        <f>SUM(D52:J52)</f>
        <v>885</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&amp;L&amp;G&amp;RCommon Data Set 2020-2021</oddHeader>
    <oddFooter xml:space="preserve">&amp;LPrepared by the Stony Brook University Office of Institutional Research, Planning Effectiveness, December 01, 2020&amp;C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Sean</cp:lastModifiedBy>
  <cp:lastPrinted>2020-12-09T20:15:09Z</cp:lastPrinted>
  <dcterms:created xsi:type="dcterms:W3CDTF">2001-06-11T17:38:48Z</dcterms:created>
  <dcterms:modified xsi:type="dcterms:W3CDTF">2020-12-09T20:15:23Z</dcterms:modified>
</cp:coreProperties>
</file>